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801"/>
  <workbookPr/>
  <mc:AlternateContent xmlns:mc="http://schemas.openxmlformats.org/markup-compatibility/2006">
    <mc:Choice Requires="x15">
      <x15ac:absPath xmlns:x15ac="http://schemas.microsoft.com/office/spreadsheetml/2010/11/ac" url="C:\Users\calluc\Desktop\"/>
    </mc:Choice>
  </mc:AlternateContent>
  <xr:revisionPtr revIDLastSave="0" documentId="13_ncr:1_{4D26AFE1-F26F-4C6D-B40F-116A47211958}" xr6:coauthVersionLast="46" xr6:coauthVersionMax="46" xr10:uidLastSave="{00000000-0000-0000-0000-000000000000}"/>
  <bookViews>
    <workbookView xWindow="-108" yWindow="-108" windowWidth="23256" windowHeight="12576" xr2:uid="{00000000-000D-0000-FFFF-FFFF00000000}"/>
  </bookViews>
  <sheets>
    <sheet name="Domande" sheetId="1" r:id="rId1"/>
    <sheet name="Esercizi" sheetId="2" r:id="rId2"/>
  </sheets>
  <definedNames>
    <definedName name="Lingua">Domande!$H$6</definedName>
  </definedNames>
  <calcPr calcId="181029"/>
</workbook>
</file>

<file path=xl/calcChain.xml><?xml version="1.0" encoding="utf-8"?>
<calcChain xmlns="http://schemas.openxmlformats.org/spreadsheetml/2006/main">
  <c r="A17" i="1" l="1"/>
  <c r="A23" i="1" s="1"/>
  <c r="A29" i="1" s="1"/>
  <c r="A35" i="1" s="1"/>
  <c r="A41" i="1" s="1"/>
  <c r="A47" i="1" s="1"/>
  <c r="A53" i="1" s="1"/>
  <c r="A59" i="1" s="1"/>
  <c r="A65" i="1" s="1"/>
  <c r="A71" i="1" s="1"/>
  <c r="A77" i="1" s="1"/>
  <c r="A83" i="1" s="1"/>
  <c r="A89" i="1" s="1"/>
  <c r="A95" i="1" s="1"/>
  <c r="A101" i="1" s="1"/>
  <c r="A107" i="1" s="1"/>
  <c r="A114" i="1" s="1"/>
  <c r="A120" i="1" s="1"/>
  <c r="A126" i="1" s="1"/>
  <c r="A132" i="1" s="1"/>
  <c r="A138" i="1" s="1"/>
  <c r="A144" i="1" s="1"/>
  <c r="B47" i="1"/>
  <c r="B53" i="1"/>
  <c r="B59" i="1"/>
  <c r="B71" i="1"/>
  <c r="B72" i="1"/>
  <c r="B73" i="1"/>
  <c r="B74" i="1"/>
  <c r="B95" i="1"/>
  <c r="B96" i="1"/>
  <c r="B97" i="1"/>
  <c r="B98" i="1"/>
  <c r="B101" i="1"/>
  <c r="B107" i="1"/>
  <c r="B114" i="1"/>
  <c r="B133" i="1"/>
  <c r="B138" i="1"/>
  <c r="B187" i="1"/>
  <c r="B186" i="1"/>
  <c r="B185" i="1"/>
  <c r="B184" i="1"/>
  <c r="B183" i="1"/>
  <c r="B182" i="1"/>
  <c r="B181" i="1"/>
  <c r="B180" i="1"/>
  <c r="B179" i="1"/>
  <c r="B178" i="1"/>
  <c r="B177" i="1"/>
  <c r="B176" i="1"/>
  <c r="B175" i="1"/>
  <c r="B174" i="1"/>
  <c r="B173" i="1"/>
  <c r="B172" i="1"/>
  <c r="B171" i="1"/>
  <c r="B170" i="1"/>
  <c r="B169" i="1"/>
  <c r="B168" i="1"/>
  <c r="B167" i="1"/>
  <c r="B166" i="1"/>
  <c r="B165" i="1"/>
  <c r="B164" i="1"/>
  <c r="B163" i="1"/>
  <c r="B162" i="1"/>
</calcChain>
</file>

<file path=xl/sharedStrings.xml><?xml version="1.0" encoding="utf-8"?>
<sst xmlns="http://schemas.openxmlformats.org/spreadsheetml/2006/main" count="315" uniqueCount="173">
  <si>
    <t>versione Excel</t>
  </si>
  <si>
    <t>NOME e COGNOME:</t>
  </si>
  <si>
    <t>lingua Excel</t>
  </si>
  <si>
    <t>ita</t>
  </si>
  <si>
    <t>Prima Parte – Domande</t>
  </si>
  <si>
    <t>Risposte</t>
  </si>
  <si>
    <t xml:space="preserve">Il simbolo ####### in una cella rappresenta: </t>
  </si>
  <si>
    <t>Seconda parte – Esercizi</t>
  </si>
  <si>
    <t>1. Copiare le formule</t>
  </si>
  <si>
    <t>a)</t>
  </si>
  <si>
    <t xml:space="preserve">un messaggio di errore generico </t>
  </si>
  <si>
    <t>b)</t>
  </si>
  <si>
    <t xml:space="preserve">l'indicazione che si è cercato di dividere un numero per zero </t>
  </si>
  <si>
    <t>Scrivere un'unica formula nella cella B10 che, copiata in tutta l'area 'viola', moltiplichi il valore nella riga 9 con quello in colonna A</t>
  </si>
  <si>
    <t>c)</t>
  </si>
  <si>
    <t xml:space="preserve">l'indicazione che la colonna è troppo stretta per visualizzare per intero il contenuto della cella </t>
  </si>
  <si>
    <t>d)</t>
  </si>
  <si>
    <t>Non lo so</t>
  </si>
  <si>
    <t xml:space="preserve">Che cosa permette di fare il quadratino nell'angolo inferiore destro di ciascuna cella? </t>
  </si>
  <si>
    <t xml:space="preserve">copiare il contenuto della cella nell'area che si va a selezionare </t>
  </si>
  <si>
    <t xml:space="preserve">spostare il contenuto della cella in un'altra posizione </t>
  </si>
  <si>
    <t xml:space="preserve">non serve a niente </t>
  </si>
  <si>
    <t xml:space="preserve">Sul foglio di lavoro, è possibile selezionare celle tra loro non adiacenti? </t>
  </si>
  <si>
    <t xml:space="preserve">si, tenendo premuto il tasto ALT durante la selezione </t>
  </si>
  <si>
    <t xml:space="preserve">si, tenendo premuto il tasto CTRL durante la selezione </t>
  </si>
  <si>
    <t xml:space="preserve">no, non è possibile </t>
  </si>
  <si>
    <t>2. Lavorare con le formule</t>
  </si>
  <si>
    <t>Venduto</t>
  </si>
  <si>
    <t xml:space="preserve">A che cosa servono le parentesi in una formula? </t>
  </si>
  <si>
    <t xml:space="preserve">A modificare la priorità di calcolo fra le operazioni </t>
  </si>
  <si>
    <t xml:space="preserve">A segnalare dei dati che potranno essere modificati </t>
  </si>
  <si>
    <t>cliente</t>
  </si>
  <si>
    <t>Servono sempre quando si crea una formula o una funzione</t>
  </si>
  <si>
    <t>Rossi</t>
  </si>
  <si>
    <t xml:space="preserve">Nella formula =A1+A2*$B$2 a cosa serve il simbolo " $ "? </t>
  </si>
  <si>
    <t xml:space="preserve">A stabilire che la cella B2 rappresenta una valuta in dollari </t>
  </si>
  <si>
    <t xml:space="preserve">A definire la priorità di calcoli: prima si fa A2*B2 e poi +A1 </t>
  </si>
  <si>
    <t xml:space="preserve">A bloccare la cella B2 durante l'operazione di copia della formula </t>
  </si>
  <si>
    <t>Neri</t>
  </si>
  <si>
    <t>Verdi</t>
  </si>
  <si>
    <t>Bianchi</t>
  </si>
  <si>
    <t xml:space="preserve">E' possibile creare formule: </t>
  </si>
  <si>
    <t xml:space="preserve">Utilizzando solo celle dello stesso foglio </t>
  </si>
  <si>
    <t>3. Lavorare con le date</t>
  </si>
  <si>
    <t xml:space="preserve">Utilizzando celle provenienti da più fogli ma nella stessa cartella </t>
  </si>
  <si>
    <t>Indicare la formula completa o tutti i passaggi intermedi per calcolare, nella colonna C , la data di scadenza del contratto , partendo da una ‘data contratto’ inserita in formato testo</t>
  </si>
  <si>
    <t>Utilizzando celle provenienti da più fogli e da più cartelle</t>
  </si>
  <si>
    <t>Data contratto</t>
  </si>
  <si>
    <t>Durata in mesi</t>
  </si>
  <si>
    <t>Data scadenza</t>
  </si>
  <si>
    <t>4. Lavorare con le funzioni di ricerca</t>
  </si>
  <si>
    <t>a) Indicare la formula completa o tutti i passaggi intermedi per riempire la colonna D con un “SI’” o un “NO” se il cliente era attivo già nell’anno precedente</t>
  </si>
  <si>
    <t>nuovo cliente</t>
  </si>
  <si>
    <t>Gialli</t>
  </si>
  <si>
    <t xml:space="preserve">Ad assegnare una particolare formattazione ai fogli di lavoro identificati da numeri dispari </t>
  </si>
  <si>
    <t>Ad applicare una combinazione predefinita a un intervallo di celle</t>
  </si>
  <si>
    <t xml:space="preserve">Ad assegnare una particolare formattazione ai contenuti delle celle che corrispondono a particolari criteri </t>
  </si>
  <si>
    <t>b) Indicare la formula completa o tutti i passaggi intermedi per ottenere in B59 il numero dei nuovi utenti a seconda delle variabili 'operatore' e 'mese' che saranno immesse. Fare inoltre in modo che le variabili 'operatore' e 'mese' possano essere scelte da un menù a tendina</t>
  </si>
  <si>
    <t xml:space="preserve">Il testo contenuto nella formula/funzione non viene riconosciuto. </t>
  </si>
  <si>
    <t xml:space="preserve">Viene utilizzato un tipo di argomento o di operando errato </t>
  </si>
  <si>
    <t xml:space="preserve">Il valore che occorre a una formula/funzione non è disponibile </t>
  </si>
  <si>
    <t>Operatore</t>
  </si>
  <si>
    <t>gen</t>
  </si>
  <si>
    <t>feb</t>
  </si>
  <si>
    <t>mar</t>
  </si>
  <si>
    <t>apr</t>
  </si>
  <si>
    <t>mag</t>
  </si>
  <si>
    <t>giu</t>
  </si>
  <si>
    <t>Tre</t>
  </si>
  <si>
    <t>Fastweb</t>
  </si>
  <si>
    <t>Wind</t>
  </si>
  <si>
    <t>Il divisore di una formula è uguale a zero</t>
  </si>
  <si>
    <t>La formula sta usando un numero non valido per quel tipo di operazione</t>
  </si>
  <si>
    <t>Il valore che occorre a una funzione o a una formula non è disponibile</t>
  </si>
  <si>
    <t>Area di Ricerca</t>
  </si>
  <si>
    <t>Quale formula scriviamo per dividere la somma fra A1 e A8 per la differenza fra C1 e C8</t>
  </si>
  <si>
    <t>=A1+A8/C1-C8</t>
  </si>
  <si>
    <t>=A1+(A8/C1)-C8</t>
  </si>
  <si>
    <t>=(A1+A8)/(C1-C8)</t>
  </si>
  <si>
    <t>5. Lavorare con la formattazione</t>
  </si>
  <si>
    <t>Indicare la formula completa o tutti i passaggi intermedi per impostare un controllo che colori automaticamente i nomi dei clienti che compaiono più di una volta in elenco</t>
  </si>
  <si>
    <t>6. Lavorare con le stringhe di testo</t>
  </si>
  <si>
    <t>Indicare la formula completa o tutti i passaggi intermedi da utilizzare nelle colonna C per unire il Nome al Cognome  (es. Mario Rossi)</t>
  </si>
  <si>
    <t>Nome</t>
  </si>
  <si>
    <t>Cognome</t>
  </si>
  <si>
    <t>Nominativo</t>
  </si>
  <si>
    <t>Mario</t>
  </si>
  <si>
    <t xml:space="preserve">Prima di eseguire il comando di ordinamento in un elenco dati: </t>
  </si>
  <si>
    <t xml:space="preserve">Non sono necessarie selezioni, basta trovarsi su una cella all'interno dell'area dati </t>
  </si>
  <si>
    <t>E' necessario selezionare l'intera area contenente i dati da ordinare</t>
  </si>
  <si>
    <t xml:space="preserve">E’ sufficiente selezionare la prima colonna dell’area dati </t>
  </si>
  <si>
    <t>Gianluca</t>
  </si>
  <si>
    <t>Paolo</t>
  </si>
  <si>
    <t>7. Lavorare per ipotesi</t>
  </si>
  <si>
    <t>Se la cella A2 è vuota, cosa restituisce la formula =A1/A2</t>
  </si>
  <si>
    <t>fatturato</t>
  </si>
  <si>
    <t>sconto</t>
  </si>
  <si>
    <t>fino a 5.000</t>
  </si>
  <si>
    <t>0</t>
  </si>
  <si>
    <t>oltre i 5.000</t>
  </si>
  <si>
    <t>#DIV/0</t>
  </si>
  <si>
    <t>fatturato netto</t>
  </si>
  <si>
    <t xml:space="preserve"> 1.900 </t>
  </si>
  <si>
    <t xml:space="preserve"> 6.780 </t>
  </si>
  <si>
    <t xml:space="preserve"> 4.800 </t>
  </si>
  <si>
    <t xml:space="preserve"> 12.000 </t>
  </si>
  <si>
    <t>0-5.000</t>
  </si>
  <si>
    <t>5.001-10.000</t>
  </si>
  <si>
    <t>10.001-15.000</t>
  </si>
  <si>
    <t>&gt;15.001</t>
  </si>
  <si>
    <t xml:space="preserve"> 12.000</t>
  </si>
  <si>
    <t xml:space="preserve"> 16.000</t>
  </si>
  <si>
    <t>1</t>
  </si>
  <si>
    <t>Se viene assegnato il formato % ad una cella che contiene il valore 0,10  viene visualizzato</t>
  </si>
  <si>
    <t>0,10%</t>
  </si>
  <si>
    <t>10%</t>
  </si>
  <si>
    <t>100%</t>
  </si>
  <si>
    <t>Non restituisce alcun valore perché la funzione è errata</t>
  </si>
  <si>
    <t>È corretta</t>
  </si>
  <si>
    <t>Primo parametro (A1)</t>
  </si>
  <si>
    <t>Nel secondo parametro (C1:E20)</t>
  </si>
  <si>
    <t>Nel terzo parametro (4)</t>
  </si>
  <si>
    <t>Nel quarto parametro (1)</t>
  </si>
  <si>
    <t>e)</t>
  </si>
  <si>
    <t>È errata</t>
  </si>
  <si>
    <t>Per eliminare una serie di dati in un grafico</t>
  </si>
  <si>
    <t>Posso eliminare la serie direttamente dal grafico</t>
  </si>
  <si>
    <t>Devo prima eliminare i dati dal foglio di lavoro e poi aggiornare il grafico manualmente</t>
  </si>
  <si>
    <t>Una volta creato un grafico non è possibile eliminare una serie di dati</t>
  </si>
  <si>
    <t>Per costruire un grafico con dati non adiacenti devo</t>
  </si>
  <si>
    <t>Fare una selezione multipla prima di creare il grafico</t>
  </si>
  <si>
    <t>Cancellare provvisoriamente i dati che non servono</t>
  </si>
  <si>
    <t>Copiarli in altra posizione rendendoli adiacenti</t>
  </si>
  <si>
    <t>Un filtro avanzato rispetto a un filtro automatico è composto da</t>
  </si>
  <si>
    <t>3 area separate: dati; criteri; estrazione</t>
  </si>
  <si>
    <t>Area dati e area criteri esterna all’area dati</t>
  </si>
  <si>
    <t>È sintatticamente errata, perché non è specificato cosa deve sommare</t>
  </si>
  <si>
    <t>È sintatticamente errata, perché le aree sono invertite</t>
  </si>
  <si>
    <t>Somma i valori della colonna G, a seconda dei criteri impostati nell’area X1:Z3</t>
  </si>
  <si>
    <t>In una tabella Pivot</t>
  </si>
  <si>
    <t>È possibile creare campi calcolati non esistenti nell’elenco/database</t>
  </si>
  <si>
    <t>È possibile creare campi ed elementi calcolati non esistenti nell’elenco/database</t>
  </si>
  <si>
    <t>È possibile inserire solo colonne dell’elenco/database</t>
  </si>
  <si>
    <t>20140128</t>
  </si>
  <si>
    <t>20140208</t>
  </si>
  <si>
    <t>clienti 2014</t>
  </si>
  <si>
    <t xml:space="preserve">                  prezzo
quantità</t>
  </si>
  <si>
    <t xml:space="preserve">                    mese                   operatore</t>
  </si>
  <si>
    <t>Scrivere nella cella E20 la formula (o i passaggi) per ottenere la somma del venduto del cliente indicato nella cella D20. Cambiando il nome del cliente, la formula deve continuare a funzionare</t>
  </si>
  <si>
    <t>TEST D’INGRESSO</t>
  </si>
  <si>
    <t>Se non si è certi  dello svolgimento dell’esercizio, lasciare in bianco e passare all’esercizio successivo</t>
  </si>
  <si>
    <t>Specificare gli obiettivi che si vogliono raggiungere</t>
  </si>
  <si>
    <t>Descrivere l’utilizzo che viene fatto di Excel</t>
  </si>
  <si>
    <t>clienti2018</t>
  </si>
  <si>
    <t>clienti2019</t>
  </si>
  <si>
    <t>Nuovi utenti primo semestre 2018</t>
  </si>
  <si>
    <t>clienti 2019</t>
  </si>
  <si>
    <t>a) Indicare la formula completa o tutti i passaggi intermedi da utilizzare, per calcolare nella colonna B il fatturato netto lavorando per 2 fasce di fatturato e percentuali di sconto</t>
  </si>
  <si>
    <t>b) Indicare la formula completa o tutti i passaggi intermedi da utilizzare, per calcolare nella colonna B il fatturato netto lavorando per classi di fatturato e percentuali di sconto</t>
  </si>
  <si>
    <r>
      <t xml:space="preserve">È incompleta perché manca </t>
    </r>
    <r>
      <rPr>
        <sz val="10"/>
        <color rgb="FFFF0000"/>
        <rFont val="Calibri"/>
        <family val="2"/>
      </rPr>
      <t>(inserire cosa)</t>
    </r>
    <r>
      <rPr>
        <sz val="10"/>
        <color rgb="FF000000"/>
        <rFont val="Calibri"/>
        <family val="2"/>
      </rPr>
      <t xml:space="preserve"> ed Excel si comporterà di conseguenza</t>
    </r>
  </si>
  <si>
    <t>POWERPIVOT</t>
  </si>
  <si>
    <t>Specificare l'attività dell’area/divisione di business nella quale si opera:</t>
  </si>
  <si>
    <t>Indicare con una “X” le funzioni/strumenti che vorresti apprendere / approfondire perché utili e necessarie nella  tua attività quotidiana:</t>
  </si>
  <si>
    <t>DA NON APPROFONDIRE 
in aula perché già conosciute/utilizzate</t>
  </si>
  <si>
    <t>MACRO (registrazione)</t>
  </si>
  <si>
    <t>MACRO (scrittura codice VBA)</t>
  </si>
  <si>
    <t>SCENARI</t>
  </si>
  <si>
    <t>RISOLUTORE</t>
  </si>
  <si>
    <t>RICERCA OBIETTIVO</t>
  </si>
  <si>
    <t>DA APPROFONDIRE 
in aula perché di interesse e utilità</t>
  </si>
  <si>
    <t>Ho visto gli esercizi ma non sono in grado di eseguirli (indicare con una x nel riquadro giallo a sinistra)</t>
  </si>
  <si>
    <r>
      <t xml:space="preserve">Indicare Nome e Cognome nella cella C5. 
Selezionare la lingua dell'Excel che si utilizza nella cella H6 e poi indicare la risposta (A-B-C-D) nelle celle VERDI in colonna H.
Indicare la risposta che si ritiene corretta. Si consiglia di rispondere solo quando si conosce davvero la risposta. Se non si è certi  della risposta corretta, lasciare in bianco e passare alla domanda successiva.
</t>
    </r>
    <r>
      <rPr>
        <b/>
        <u/>
        <sz val="10"/>
        <color rgb="FFFF0000"/>
        <rFont val="Calibri"/>
        <family val="2"/>
      </rPr>
      <t>Si ricorda che il test è composto da DOMANDE presenti  in questo foglio e da ESERCIZI nel foglio successivo.</t>
    </r>
  </si>
  <si>
    <t>Se hai terminato, ora clicca sul foglio "Esercizi" di questo file per completare la seconda parte dell'Assessment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</si>
</sst>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color rgb="FF000000"/>
      <name val="Arial"/>
    </font>
    <font>
      <sz val="11"/>
      <color rgb="FF000000"/>
      <name val="Calibri"/>
      <family val="2"/>
    </font>
    <font>
      <sz val="10"/>
      <color rgb="FF000000"/>
      <name val="Calibri"/>
      <family val="2"/>
    </font>
    <font>
      <b/>
      <sz val="11"/>
      <color rgb="FF000000"/>
      <name val="Calibri"/>
      <family val="2"/>
    </font>
    <font>
      <b/>
      <sz val="9"/>
      <color rgb="FFFF0000"/>
      <name val="Calibri"/>
      <family val="2"/>
    </font>
    <font>
      <b/>
      <sz val="10"/>
      <color rgb="FFFF0000"/>
      <name val="Calibri"/>
      <family val="2"/>
    </font>
    <font>
      <b/>
      <sz val="10"/>
      <color rgb="FF000000"/>
      <name val="Calibri"/>
      <family val="2"/>
    </font>
    <font>
      <b/>
      <sz val="10"/>
      <color rgb="FFFFFFFF"/>
      <name val="Calibri"/>
      <family val="2"/>
    </font>
    <font>
      <b/>
      <sz val="10"/>
      <name val="Calibri"/>
      <family val="2"/>
    </font>
    <font>
      <sz val="10"/>
      <color rgb="FFFF0000"/>
      <name val="Calibri"/>
      <family val="2"/>
    </font>
    <font>
      <b/>
      <u/>
      <sz val="10"/>
      <color rgb="FFFF0000"/>
      <name val="Calibri"/>
      <family val="2"/>
    </font>
  </fonts>
  <fills count="11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D8D8D8"/>
        <bgColor rgb="FFD8D8D8"/>
      </patternFill>
    </fill>
    <fill>
      <patternFill patternType="solid">
        <fgColor rgb="FF92D050"/>
        <bgColor rgb="FF92D050"/>
      </patternFill>
    </fill>
    <fill>
      <patternFill patternType="solid">
        <fgColor rgb="FF31859B"/>
        <bgColor rgb="FF31859B"/>
      </patternFill>
    </fill>
    <fill>
      <patternFill patternType="solid">
        <fgColor rgb="FFCCC0D9"/>
        <bgColor rgb="FFCCC0D9"/>
      </patternFill>
    </fill>
    <fill>
      <patternFill patternType="solid">
        <fgColor rgb="FFFFFFFF"/>
        <bgColor rgb="FFFFFFFF"/>
      </patternFill>
    </fill>
    <fill>
      <patternFill patternType="solid">
        <fgColor rgb="FFFFFF99"/>
        <bgColor rgb="FFFFFF99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FF0000"/>
      </left>
      <right style="medium">
        <color rgb="FFFF0000"/>
      </right>
      <top style="medium">
        <color rgb="FFFF0000"/>
      </top>
      <bottom style="medium">
        <color rgb="FFFF0000"/>
      </bottom>
      <diagonal/>
    </border>
  </borders>
  <cellStyleXfs count="1">
    <xf numFmtId="0" fontId="0" fillId="0" borderId="0"/>
  </cellStyleXfs>
  <cellXfs count="96">
    <xf numFmtId="0" fontId="0" fillId="0" borderId="0" xfId="0" applyFont="1" applyAlignment="1">
      <alignment wrapText="1"/>
    </xf>
    <xf numFmtId="0" fontId="1" fillId="0" borderId="0" xfId="0" applyFont="1" applyAlignment="1" applyProtection="1">
      <alignment horizontal="left"/>
      <protection locked="0" hidden="1"/>
    </xf>
    <xf numFmtId="0" fontId="1" fillId="0" borderId="0" xfId="0" applyFont="1" applyAlignment="1" applyProtection="1">
      <protection locked="0" hidden="1"/>
    </xf>
    <xf numFmtId="0" fontId="3" fillId="0" borderId="0" xfId="0" applyFont="1" applyAlignment="1" applyProtection="1">
      <alignment horizontal="left"/>
      <protection locked="0" hidden="1"/>
    </xf>
    <xf numFmtId="0" fontId="0" fillId="0" borderId="0" xfId="0" applyFont="1" applyAlignment="1" applyProtection="1">
      <alignment wrapText="1"/>
      <protection locked="0" hidden="1"/>
    </xf>
    <xf numFmtId="0" fontId="4" fillId="0" borderId="0" xfId="0" applyFont="1" applyAlignment="1" applyProtection="1">
      <alignment wrapText="1"/>
      <protection locked="0" hidden="1"/>
    </xf>
    <xf numFmtId="0" fontId="5" fillId="0" borderId="0" xfId="0" applyFont="1" applyAlignment="1" applyProtection="1">
      <alignment wrapText="1"/>
      <protection locked="0" hidden="1"/>
    </xf>
    <xf numFmtId="0" fontId="1" fillId="0" borderId="1" xfId="0" applyFont="1" applyBorder="1" applyAlignment="1" applyProtection="1">
      <protection locked="0" hidden="1"/>
    </xf>
    <xf numFmtId="0" fontId="2" fillId="0" borderId="2" xfId="0" applyFont="1" applyBorder="1" applyAlignment="1" applyProtection="1">
      <alignment horizontal="right"/>
      <protection locked="0" hidden="1"/>
    </xf>
    <xf numFmtId="0" fontId="1" fillId="0" borderId="4" xfId="0" applyFont="1" applyBorder="1" applyAlignment="1" applyProtection="1">
      <protection locked="0" hidden="1"/>
    </xf>
    <xf numFmtId="0" fontId="6" fillId="3" borderId="3" xfId="0" applyFont="1" applyFill="1" applyBorder="1" applyAlignment="1" applyProtection="1">
      <alignment horizontal="center"/>
      <protection locked="0" hidden="1"/>
    </xf>
    <xf numFmtId="0" fontId="6" fillId="0" borderId="0" xfId="0" applyFont="1" applyAlignment="1" applyProtection="1">
      <alignment horizontal="left"/>
      <protection locked="0" hidden="1"/>
    </xf>
    <xf numFmtId="0" fontId="2" fillId="0" borderId="0" xfId="0" applyFont="1" applyAlignment="1" applyProtection="1">
      <protection locked="0" hidden="1"/>
    </xf>
    <xf numFmtId="0" fontId="1" fillId="0" borderId="6" xfId="0" applyFont="1" applyBorder="1" applyAlignment="1" applyProtection="1">
      <protection locked="0" hidden="1"/>
    </xf>
    <xf numFmtId="0" fontId="6" fillId="0" borderId="0" xfId="0" applyFont="1" applyAlignment="1" applyProtection="1">
      <alignment horizontal="center"/>
      <protection locked="0" hidden="1"/>
    </xf>
    <xf numFmtId="0" fontId="6" fillId="0" borderId="0" xfId="0" applyFont="1" applyAlignment="1" applyProtection="1">
      <protection locked="0" hidden="1"/>
    </xf>
    <xf numFmtId="0" fontId="2" fillId="0" borderId="2" xfId="0" applyFont="1" applyBorder="1" applyAlignment="1" applyProtection="1">
      <protection locked="0" hidden="1"/>
    </xf>
    <xf numFmtId="0" fontId="2" fillId="4" borderId="3" xfId="0" applyFont="1" applyFill="1" applyBorder="1" applyAlignment="1" applyProtection="1">
      <protection locked="0" hidden="1"/>
    </xf>
    <xf numFmtId="0" fontId="6" fillId="0" borderId="2" xfId="0" applyFont="1" applyBorder="1" applyAlignment="1" applyProtection="1">
      <protection locked="0" hidden="1"/>
    </xf>
    <xf numFmtId="0" fontId="6" fillId="4" borderId="3" xfId="0" applyFont="1" applyFill="1" applyBorder="1" applyAlignment="1" applyProtection="1">
      <protection locked="0" hidden="1"/>
    </xf>
    <xf numFmtId="0" fontId="2" fillId="0" borderId="0" xfId="0" applyFont="1" applyAlignment="1" applyProtection="1">
      <alignment horizontal="left"/>
      <protection locked="0" hidden="1"/>
    </xf>
    <xf numFmtId="0" fontId="2" fillId="0" borderId="1" xfId="0" applyFont="1" applyBorder="1" applyAlignment="1" applyProtection="1">
      <protection locked="0" hidden="1"/>
    </xf>
    <xf numFmtId="0" fontId="2" fillId="0" borderId="8" xfId="0" applyFont="1" applyBorder="1" applyAlignment="1" applyProtection="1">
      <protection locked="0" hidden="1"/>
    </xf>
    <xf numFmtId="0" fontId="1" fillId="0" borderId="2" xfId="0" applyFont="1" applyBorder="1" applyAlignment="1" applyProtection="1">
      <alignment horizontal="left"/>
      <protection locked="0" hidden="1"/>
    </xf>
    <xf numFmtId="0" fontId="2" fillId="0" borderId="3" xfId="0" applyFont="1" applyBorder="1" applyAlignment="1" applyProtection="1">
      <protection locked="0" hidden="1"/>
    </xf>
    <xf numFmtId="0" fontId="5" fillId="0" borderId="0" xfId="0" applyFont="1" applyAlignment="1" applyProtection="1">
      <alignment horizontal="left" wrapText="1"/>
      <protection locked="0" hidden="1"/>
    </xf>
    <xf numFmtId="0" fontId="2" fillId="0" borderId="0" xfId="0" applyFont="1" applyAlignment="1" applyProtection="1">
      <alignment horizontal="left"/>
      <protection locked="0"/>
    </xf>
    <xf numFmtId="0" fontId="1" fillId="0" borderId="0" xfId="0" applyFont="1" applyAlignment="1" applyProtection="1">
      <protection locked="0"/>
    </xf>
    <xf numFmtId="0" fontId="0" fillId="0" borderId="0" xfId="0" applyFont="1" applyAlignment="1" applyProtection="1">
      <alignment wrapText="1"/>
      <protection locked="0"/>
    </xf>
    <xf numFmtId="0" fontId="6" fillId="0" borderId="0" xfId="0" applyFont="1" applyAlignment="1" applyProtection="1">
      <alignment horizontal="left"/>
      <protection locked="0"/>
    </xf>
    <xf numFmtId="0" fontId="2" fillId="0" borderId="0" xfId="0" applyFont="1" applyAlignment="1" applyProtection="1">
      <protection locked="0"/>
    </xf>
    <xf numFmtId="0" fontId="6" fillId="0" borderId="0" xfId="0" applyFont="1" applyAlignment="1" applyProtection="1">
      <protection locked="0"/>
    </xf>
    <xf numFmtId="0" fontId="2" fillId="0" borderId="1" xfId="0" applyFont="1" applyBorder="1" applyAlignment="1" applyProtection="1">
      <protection locked="0"/>
    </xf>
    <xf numFmtId="0" fontId="7" fillId="5" borderId="3" xfId="0" applyFont="1" applyFill="1" applyBorder="1" applyAlignment="1" applyProtection="1">
      <alignment wrapText="1"/>
      <protection locked="0"/>
    </xf>
    <xf numFmtId="0" fontId="7" fillId="5" borderId="3" xfId="0" applyFont="1" applyFill="1" applyBorder="1" applyAlignment="1" applyProtection="1">
      <protection locked="0"/>
    </xf>
    <xf numFmtId="0" fontId="2" fillId="0" borderId="4" xfId="0" applyFont="1" applyBorder="1" applyAlignment="1" applyProtection="1">
      <protection locked="0"/>
    </xf>
    <xf numFmtId="0" fontId="7" fillId="5" borderId="3" xfId="0" applyFont="1" applyFill="1" applyBorder="1" applyAlignment="1" applyProtection="1">
      <alignment horizontal="center"/>
      <protection locked="0"/>
    </xf>
    <xf numFmtId="0" fontId="2" fillId="6" borderId="3" xfId="0" applyFont="1" applyFill="1" applyBorder="1" applyAlignment="1" applyProtection="1">
      <protection locked="0"/>
    </xf>
    <xf numFmtId="0" fontId="1" fillId="0" borderId="4" xfId="0" applyFont="1" applyBorder="1" applyAlignment="1" applyProtection="1">
      <protection locked="0"/>
    </xf>
    <xf numFmtId="0" fontId="1" fillId="0" borderId="6" xfId="0" applyFont="1" applyBorder="1" applyAlignment="1" applyProtection="1">
      <protection locked="0"/>
    </xf>
    <xf numFmtId="0" fontId="1" fillId="0" borderId="1" xfId="0" applyFont="1" applyBorder="1" applyAlignment="1" applyProtection="1">
      <protection locked="0"/>
    </xf>
    <xf numFmtId="0" fontId="1" fillId="0" borderId="7" xfId="0" applyFont="1" applyBorder="1" applyAlignment="1" applyProtection="1">
      <protection locked="0"/>
    </xf>
    <xf numFmtId="0" fontId="2" fillId="7" borderId="3" xfId="0" applyFont="1" applyFill="1" applyBorder="1" applyAlignment="1" applyProtection="1">
      <protection locked="0"/>
    </xf>
    <xf numFmtId="37" fontId="2" fillId="7" borderId="3" xfId="0" applyNumberFormat="1" applyFont="1" applyFill="1" applyBorder="1" applyAlignment="1" applyProtection="1">
      <protection locked="0"/>
    </xf>
    <xf numFmtId="0" fontId="2" fillId="0" borderId="3" xfId="0" applyFont="1" applyBorder="1" applyAlignment="1" applyProtection="1">
      <protection locked="0"/>
    </xf>
    <xf numFmtId="0" fontId="2" fillId="0" borderId="3" xfId="0" applyFont="1" applyBorder="1" applyAlignment="1" applyProtection="1">
      <alignment horizontal="center"/>
      <protection locked="0"/>
    </xf>
    <xf numFmtId="0" fontId="2" fillId="0" borderId="6" xfId="0" applyFont="1" applyBorder="1" applyAlignment="1" applyProtection="1">
      <protection locked="0"/>
    </xf>
    <xf numFmtId="0" fontId="1" fillId="0" borderId="2" xfId="0" applyFont="1" applyBorder="1" applyAlignment="1" applyProtection="1">
      <protection locked="0"/>
    </xf>
    <xf numFmtId="0" fontId="2" fillId="0" borderId="1" xfId="0" applyFont="1" applyBorder="1" applyAlignment="1" applyProtection="1">
      <alignment horizontal="left"/>
      <protection locked="0"/>
    </xf>
    <xf numFmtId="0" fontId="2" fillId="0" borderId="1" xfId="0" applyFont="1" applyBorder="1" applyAlignment="1" applyProtection="1">
      <alignment horizontal="center"/>
      <protection locked="0"/>
    </xf>
    <xf numFmtId="37" fontId="2" fillId="7" borderId="3" xfId="0" applyNumberFormat="1" applyFont="1" applyFill="1" applyBorder="1" applyAlignment="1" applyProtection="1">
      <alignment horizontal="right"/>
      <protection locked="0"/>
    </xf>
    <xf numFmtId="0" fontId="2" fillId="0" borderId="6" xfId="0" applyFont="1" applyBorder="1" applyAlignment="1" applyProtection="1">
      <alignment horizontal="center"/>
      <protection locked="0"/>
    </xf>
    <xf numFmtId="0" fontId="2" fillId="0" borderId="0" xfId="0" applyFont="1" applyAlignment="1" applyProtection="1">
      <alignment horizontal="center"/>
      <protection locked="0"/>
    </xf>
    <xf numFmtId="0" fontId="2" fillId="0" borderId="3" xfId="0" applyFont="1" applyBorder="1" applyAlignment="1" applyProtection="1">
      <alignment horizontal="left" wrapText="1"/>
      <protection locked="0"/>
    </xf>
    <xf numFmtId="0" fontId="2" fillId="0" borderId="4" xfId="0" applyFont="1" applyBorder="1" applyAlignment="1" applyProtection="1">
      <alignment horizontal="center"/>
      <protection locked="0"/>
    </xf>
    <xf numFmtId="0" fontId="2" fillId="8" borderId="3" xfId="0" applyFont="1" applyFill="1" applyBorder="1" applyAlignment="1" applyProtection="1">
      <alignment horizontal="right"/>
      <protection locked="0"/>
    </xf>
    <xf numFmtId="9" fontId="2" fillId="0" borderId="3" xfId="0" applyNumberFormat="1" applyFont="1" applyBorder="1" applyAlignment="1" applyProtection="1">
      <protection locked="0"/>
    </xf>
    <xf numFmtId="0" fontId="1" fillId="0" borderId="5" xfId="0" applyFont="1" applyBorder="1" applyAlignment="1" applyProtection="1">
      <protection locked="0"/>
    </xf>
    <xf numFmtId="0" fontId="2" fillId="0" borderId="3" xfId="0" quotePrefix="1" applyFont="1" applyBorder="1" applyAlignment="1" applyProtection="1">
      <protection locked="0"/>
    </xf>
    <xf numFmtId="0" fontId="7" fillId="5" borderId="3" xfId="0" applyFont="1" applyFill="1" applyBorder="1" applyAlignment="1" applyProtection="1">
      <alignment vertical="top"/>
      <protection locked="0"/>
    </xf>
    <xf numFmtId="0" fontId="7" fillId="5" borderId="3" xfId="0" applyFont="1" applyFill="1" applyBorder="1" applyAlignment="1" applyProtection="1">
      <alignment horizontal="left"/>
      <protection locked="0"/>
    </xf>
    <xf numFmtId="0" fontId="0" fillId="0" borderId="0" xfId="0" applyFont="1" applyAlignment="1" applyProtection="1">
      <alignment wrapText="1"/>
      <protection locked="0"/>
    </xf>
    <xf numFmtId="0" fontId="6" fillId="0" borderId="0" xfId="0" applyFont="1" applyAlignment="1" applyProtection="1">
      <alignment horizontal="left"/>
      <protection hidden="1"/>
    </xf>
    <xf numFmtId="0" fontId="2" fillId="0" borderId="0" xfId="0" applyFont="1" applyAlignment="1" applyProtection="1">
      <protection hidden="1"/>
    </xf>
    <xf numFmtId="0" fontId="2" fillId="0" borderId="0" xfId="0" applyFont="1" applyAlignment="1" applyProtection="1">
      <alignment horizontal="left"/>
      <protection hidden="1"/>
    </xf>
    <xf numFmtId="0" fontId="6" fillId="0" borderId="0" xfId="0" applyFont="1" applyAlignment="1" applyProtection="1">
      <protection hidden="1"/>
    </xf>
    <xf numFmtId="10" fontId="2" fillId="0" borderId="0" xfId="0" applyNumberFormat="1" applyFont="1" applyAlignment="1" applyProtection="1">
      <protection hidden="1"/>
    </xf>
    <xf numFmtId="9" fontId="2" fillId="0" borderId="0" xfId="0" applyNumberFormat="1" applyFont="1" applyAlignment="1" applyProtection="1">
      <protection hidden="1"/>
    </xf>
    <xf numFmtId="0" fontId="6" fillId="0" borderId="0" xfId="0" applyFont="1" applyAlignment="1" applyProtection="1">
      <alignment horizontal="left" vertical="center"/>
      <protection hidden="1"/>
    </xf>
    <xf numFmtId="0" fontId="2" fillId="0" borderId="3" xfId="0" applyFont="1" applyBorder="1" applyAlignment="1" applyProtection="1">
      <protection hidden="1"/>
    </xf>
    <xf numFmtId="0" fontId="1" fillId="0" borderId="0" xfId="0" applyFont="1" applyBorder="1" applyAlignment="1" applyProtection="1">
      <protection locked="0" hidden="1"/>
    </xf>
    <xf numFmtId="0" fontId="6" fillId="0" borderId="0" xfId="0" applyFont="1" applyBorder="1" applyAlignment="1" applyProtection="1">
      <alignment horizontal="left"/>
      <protection locked="0" hidden="1"/>
    </xf>
    <xf numFmtId="0" fontId="6" fillId="2" borderId="3" xfId="0" applyFont="1" applyFill="1" applyBorder="1" applyAlignment="1" applyProtection="1">
      <alignment horizontal="center"/>
      <protection locked="0" hidden="1"/>
    </xf>
    <xf numFmtId="0" fontId="0" fillId="0" borderId="0" xfId="0" applyFont="1" applyAlignment="1" applyProtection="1">
      <alignment wrapText="1"/>
      <protection hidden="1"/>
    </xf>
    <xf numFmtId="0" fontId="6" fillId="0" borderId="3" xfId="0" applyFont="1" applyBorder="1" applyAlignment="1" applyProtection="1">
      <alignment horizontal="center" vertical="center" wrapText="1"/>
      <protection locked="0" hidden="1"/>
    </xf>
    <xf numFmtId="0" fontId="5" fillId="0" borderId="0" xfId="0" applyFont="1" applyAlignment="1" applyProtection="1">
      <protection locked="0"/>
    </xf>
    <xf numFmtId="0" fontId="3" fillId="0" borderId="0" xfId="0" applyFont="1" applyAlignment="1" applyProtection="1">
      <alignment horizontal="left"/>
      <protection locked="0"/>
    </xf>
    <xf numFmtId="0" fontId="5" fillId="0" borderId="0" xfId="0" applyFont="1" applyFill="1" applyAlignment="1" applyProtection="1">
      <protection locked="0"/>
    </xf>
    <xf numFmtId="0" fontId="9" fillId="0" borderId="0" xfId="0" applyFont="1" applyFill="1" applyAlignment="1" applyProtection="1">
      <protection locked="0"/>
    </xf>
    <xf numFmtId="0" fontId="5" fillId="10" borderId="12" xfId="0" applyFont="1" applyFill="1" applyBorder="1" applyAlignment="1" applyProtection="1">
      <alignment horizontal="left"/>
      <protection locked="0"/>
    </xf>
    <xf numFmtId="0" fontId="6" fillId="0" borderId="0" xfId="0" applyFont="1" applyAlignment="1" applyProtection="1">
      <alignment horizontal="left" vertical="top"/>
      <protection locked="0" hidden="1"/>
    </xf>
    <xf numFmtId="0" fontId="6" fillId="0" borderId="0" xfId="0" applyFont="1" applyBorder="1" applyAlignment="1" applyProtection="1">
      <alignment horizontal="right"/>
      <protection locked="0" hidden="1"/>
    </xf>
    <xf numFmtId="0" fontId="5" fillId="0" borderId="0" xfId="0" applyFont="1" applyAlignment="1" applyProtection="1">
      <alignment horizontal="left" vertical="center" wrapText="1"/>
      <protection locked="0" hidden="1"/>
    </xf>
    <xf numFmtId="0" fontId="6" fillId="0" borderId="0" xfId="0" applyFont="1" applyAlignment="1" applyProtection="1">
      <alignment horizontal="left" wrapText="1"/>
      <protection hidden="1"/>
    </xf>
    <xf numFmtId="0" fontId="0" fillId="0" borderId="0" xfId="0" applyFont="1" applyAlignment="1" applyProtection="1">
      <alignment wrapText="1"/>
      <protection hidden="1"/>
    </xf>
    <xf numFmtId="0" fontId="2" fillId="0" borderId="0" xfId="0" applyFont="1" applyAlignment="1" applyProtection="1">
      <alignment horizontal="left"/>
      <protection hidden="1"/>
    </xf>
    <xf numFmtId="0" fontId="6" fillId="0" borderId="9" xfId="0" applyFont="1" applyBorder="1" applyAlignment="1" applyProtection="1">
      <alignment horizontal="center" wrapText="1"/>
      <protection locked="0" hidden="1"/>
    </xf>
    <xf numFmtId="0" fontId="6" fillId="0" borderId="11" xfId="0" applyFont="1" applyBorder="1" applyAlignment="1" applyProtection="1">
      <alignment horizontal="center" wrapText="1"/>
      <protection locked="0" hidden="1"/>
    </xf>
    <xf numFmtId="0" fontId="8" fillId="0" borderId="0" xfId="0" applyFont="1" applyAlignment="1" applyProtection="1">
      <alignment horizontal="left" wrapText="1"/>
      <protection locked="0" hidden="1"/>
    </xf>
    <xf numFmtId="0" fontId="2" fillId="9" borderId="9" xfId="0" applyFont="1" applyFill="1" applyBorder="1" applyAlignment="1" applyProtection="1">
      <alignment horizontal="left" vertical="top" wrapText="1"/>
      <protection locked="0" hidden="1"/>
    </xf>
    <xf numFmtId="0" fontId="2" fillId="9" borderId="10" xfId="0" applyFont="1" applyFill="1" applyBorder="1" applyAlignment="1" applyProtection="1">
      <alignment horizontal="left" vertical="top" wrapText="1"/>
      <protection locked="0" hidden="1"/>
    </xf>
    <xf numFmtId="0" fontId="2" fillId="9" borderId="11" xfId="0" applyFont="1" applyFill="1" applyBorder="1" applyAlignment="1" applyProtection="1">
      <alignment horizontal="left" vertical="top" wrapText="1"/>
      <protection locked="0" hidden="1"/>
    </xf>
    <xf numFmtId="0" fontId="2" fillId="0" borderId="0" xfId="0" applyFont="1" applyAlignment="1" applyProtection="1">
      <alignment horizontal="left" wrapText="1"/>
      <protection locked="0"/>
    </xf>
    <xf numFmtId="0" fontId="0" fillId="0" borderId="0" xfId="0" applyFont="1" applyAlignment="1" applyProtection="1">
      <alignment wrapText="1"/>
      <protection locked="0"/>
    </xf>
    <xf numFmtId="0" fontId="5" fillId="0" borderId="0" xfId="0" applyFont="1" applyAlignment="1" applyProtection="1">
      <alignment horizontal="left" vertical="top"/>
      <protection locked="0" hidden="1"/>
    </xf>
    <xf numFmtId="0" fontId="5" fillId="0" borderId="0" xfId="0" applyFont="1" applyAlignment="1" applyProtection="1">
      <alignment horizontal="left" wrapText="1"/>
      <protection locked="0" hidden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533400" y="8782050"/>
    <xdr:ext cx="123825" cy="0"/>
    <xdr:pic>
      <xdr:nvPicPr>
        <xdr:cNvPr id="2" name="image00.png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23825" cy="0"/>
        </a:xfrm>
        <a:prstGeom prst="rect">
          <a:avLst/>
        </a:prstGeom>
        <a:noFill/>
      </xdr:spPr>
    </xdr:pic>
    <xdr:clientData fLocksWithSheet="0"/>
  </xdr:absoluteAnchor>
  <xdr:twoCellAnchor>
    <xdr:from>
      <xdr:col>0</xdr:col>
      <xdr:colOff>0</xdr:colOff>
      <xdr:row>0</xdr:row>
      <xdr:rowOff>0</xdr:rowOff>
    </xdr:from>
    <xdr:to>
      <xdr:col>9</xdr:col>
      <xdr:colOff>714375</xdr:colOff>
      <xdr:row>47</xdr:row>
      <xdr:rowOff>171450</xdr:rowOff>
    </xdr:to>
    <xdr:sp macro="" textlink="">
      <xdr:nvSpPr>
        <xdr:cNvPr id="1027" name="Rectangle 3" hidden="1">
          <a:extLst>
            <a:ext uri="{FF2B5EF4-FFF2-40B4-BE49-F238E27FC236}">
              <a16:creationId xmlns:a16="http://schemas.microsoft.com/office/drawing/2014/main" id="{00000000-0008-0000-0100-000003040000}"/>
            </a:ext>
          </a:extLst>
        </xdr:cNvPr>
        <xdr:cNvSpPr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714375</xdr:colOff>
      <xdr:row>47</xdr:row>
      <xdr:rowOff>171450</xdr:rowOff>
    </xdr:to>
    <xdr:sp macro="" textlink="">
      <xdr:nvSpPr>
        <xdr:cNvPr id="3" name="AutoShape 3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9525000" cy="952500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96"/>
  <sheetViews>
    <sheetView tabSelected="1" workbookViewId="0">
      <selection activeCell="C2" sqref="C2"/>
    </sheetView>
  </sheetViews>
  <sheetFormatPr defaultColWidth="14.44140625" defaultRowHeight="12.75" customHeight="1" x14ac:dyDescent="0.25"/>
  <cols>
    <col min="1" max="1" width="4" style="4" customWidth="1"/>
    <col min="2" max="2" width="27.109375" style="4" customWidth="1"/>
    <col min="3" max="3" width="22.5546875" style="4" customWidth="1"/>
    <col min="4" max="4" width="19.88671875" style="4" customWidth="1"/>
    <col min="5" max="5" width="14.88671875" style="4" customWidth="1"/>
    <col min="6" max="6" width="2.21875" style="4" customWidth="1"/>
    <col min="7" max="7" width="5" style="4" customWidth="1"/>
    <col min="8" max="8" width="8.88671875" style="4" customWidth="1"/>
    <col min="9" max="9" width="6" style="4" customWidth="1"/>
    <col min="10" max="13" width="8.88671875" style="4" customWidth="1"/>
    <col min="14" max="16384" width="14.44140625" style="4"/>
  </cols>
  <sheetData>
    <row r="1" spans="1:13" ht="13.5" customHeight="1" x14ac:dyDescent="0.3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 ht="13.5" customHeight="1" x14ac:dyDescent="0.3">
      <c r="A2" s="3" t="s">
        <v>149</v>
      </c>
      <c r="B2" s="3"/>
      <c r="C2" s="3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3" ht="73.2" customHeight="1" x14ac:dyDescent="0.3">
      <c r="A3" s="82" t="s">
        <v>171</v>
      </c>
      <c r="B3" s="82"/>
      <c r="C3" s="82"/>
      <c r="D3" s="82"/>
      <c r="E3" s="82"/>
      <c r="F3" s="82"/>
      <c r="G3" s="82"/>
      <c r="H3" s="82"/>
      <c r="I3" s="5"/>
      <c r="J3" s="6"/>
      <c r="K3" s="6"/>
      <c r="L3" s="6"/>
      <c r="M3" s="6"/>
    </row>
    <row r="4" spans="1:13" ht="12.75" customHeight="1" x14ac:dyDescent="0.3">
      <c r="A4" s="25"/>
      <c r="B4" s="25"/>
      <c r="C4" s="25"/>
      <c r="D4" s="25"/>
      <c r="E4" s="25"/>
      <c r="F4" s="25"/>
      <c r="G4" s="25"/>
      <c r="H4" s="25"/>
      <c r="I4" s="5"/>
      <c r="J4" s="6"/>
      <c r="K4" s="6"/>
      <c r="L4" s="6"/>
      <c r="M4" s="6"/>
    </row>
    <row r="5" spans="1:13" ht="13.5" customHeight="1" x14ac:dyDescent="0.3">
      <c r="A5" s="1"/>
      <c r="B5" s="81" t="s">
        <v>1</v>
      </c>
      <c r="C5" s="86"/>
      <c r="D5" s="87"/>
      <c r="E5" s="25"/>
      <c r="F5" s="2"/>
      <c r="G5" s="8" t="s">
        <v>0</v>
      </c>
      <c r="H5" s="72"/>
      <c r="I5" s="9"/>
      <c r="J5" s="2"/>
      <c r="K5" s="2"/>
      <c r="L5" s="2"/>
      <c r="M5" s="2"/>
    </row>
    <row r="6" spans="1:13" ht="13.5" customHeight="1" x14ac:dyDescent="0.3">
      <c r="A6" s="1"/>
      <c r="B6" s="1"/>
      <c r="C6" s="1"/>
      <c r="D6" s="1"/>
      <c r="E6" s="25"/>
      <c r="F6" s="1"/>
      <c r="G6" s="8" t="s">
        <v>2</v>
      </c>
      <c r="H6" s="10" t="s">
        <v>3</v>
      </c>
      <c r="I6" s="9"/>
      <c r="J6" s="2"/>
      <c r="K6" s="2"/>
      <c r="L6" s="2"/>
      <c r="M6" s="2"/>
    </row>
    <row r="7" spans="1:13" ht="13.5" customHeight="1" x14ac:dyDescent="0.3">
      <c r="A7" s="11"/>
      <c r="B7" s="12"/>
      <c r="C7" s="12"/>
      <c r="D7" s="12"/>
      <c r="E7" s="2"/>
      <c r="F7" s="2"/>
      <c r="G7" s="2"/>
      <c r="H7" s="13"/>
      <c r="I7" s="2"/>
      <c r="J7" s="2"/>
      <c r="K7" s="2"/>
      <c r="L7" s="2"/>
      <c r="M7" s="2"/>
    </row>
    <row r="8" spans="1:13" ht="13.5" customHeight="1" x14ac:dyDescent="0.3">
      <c r="A8" s="11"/>
      <c r="B8" s="12"/>
      <c r="C8" s="12"/>
      <c r="D8" s="12"/>
      <c r="E8" s="2"/>
      <c r="F8" s="2"/>
      <c r="G8" s="2"/>
      <c r="H8" s="2"/>
      <c r="I8" s="2"/>
      <c r="J8" s="2"/>
      <c r="K8" s="2"/>
      <c r="L8" s="2"/>
      <c r="M8" s="2"/>
    </row>
    <row r="9" spans="1:13" ht="13.5" customHeight="1" x14ac:dyDescent="0.3">
      <c r="A9" s="62" t="s">
        <v>4</v>
      </c>
      <c r="B9" s="63"/>
      <c r="C9" s="63"/>
      <c r="D9" s="63"/>
      <c r="E9" s="63"/>
      <c r="F9" s="63"/>
      <c r="G9" s="12"/>
      <c r="H9" s="14" t="s">
        <v>5</v>
      </c>
      <c r="I9" s="2"/>
      <c r="J9" s="2"/>
      <c r="K9" s="2"/>
      <c r="L9" s="2"/>
      <c r="M9" s="2"/>
    </row>
    <row r="10" spans="1:13" ht="13.5" customHeight="1" x14ac:dyDescent="0.3">
      <c r="A10" s="64"/>
      <c r="B10" s="65"/>
      <c r="C10" s="65"/>
      <c r="D10" s="63"/>
      <c r="E10" s="63"/>
      <c r="F10" s="63"/>
      <c r="G10" s="12"/>
      <c r="H10" s="7"/>
      <c r="I10" s="2"/>
      <c r="J10" s="2"/>
      <c r="K10" s="2"/>
      <c r="L10" s="2"/>
      <c r="M10" s="2"/>
    </row>
    <row r="11" spans="1:13" ht="13.5" customHeight="1" x14ac:dyDescent="0.3">
      <c r="A11" s="62">
        <v>1</v>
      </c>
      <c r="B11" s="65" t="s">
        <v>6</v>
      </c>
      <c r="C11" s="65"/>
      <c r="D11" s="63"/>
      <c r="E11" s="63"/>
      <c r="F11" s="63"/>
      <c r="G11" s="16"/>
      <c r="H11" s="17"/>
      <c r="I11" s="9"/>
      <c r="J11" s="2"/>
      <c r="K11" s="2"/>
      <c r="L11" s="2"/>
      <c r="M11" s="2"/>
    </row>
    <row r="12" spans="1:13" ht="13.5" customHeight="1" x14ac:dyDescent="0.3">
      <c r="A12" s="64" t="s">
        <v>9</v>
      </c>
      <c r="B12" s="63" t="s">
        <v>10</v>
      </c>
      <c r="C12" s="65"/>
      <c r="D12" s="63"/>
      <c r="E12" s="63"/>
      <c r="F12" s="63"/>
      <c r="G12" s="12"/>
      <c r="H12" s="13"/>
      <c r="I12" s="2"/>
      <c r="J12" s="2"/>
      <c r="K12" s="2"/>
      <c r="L12" s="2"/>
      <c r="M12" s="2"/>
    </row>
    <row r="13" spans="1:13" ht="13.5" customHeight="1" x14ac:dyDescent="0.3">
      <c r="A13" s="64" t="s">
        <v>11</v>
      </c>
      <c r="B13" s="63" t="s">
        <v>12</v>
      </c>
      <c r="C13" s="65"/>
      <c r="D13" s="63"/>
      <c r="E13" s="63"/>
      <c r="F13" s="63"/>
      <c r="G13" s="12"/>
      <c r="H13" s="2"/>
      <c r="I13" s="2"/>
      <c r="J13" s="2"/>
      <c r="K13" s="2"/>
      <c r="L13" s="2"/>
      <c r="M13" s="2"/>
    </row>
    <row r="14" spans="1:13" ht="13.5" customHeight="1" x14ac:dyDescent="0.3">
      <c r="A14" s="64" t="s">
        <v>14</v>
      </c>
      <c r="B14" s="63" t="s">
        <v>15</v>
      </c>
      <c r="C14" s="65"/>
      <c r="D14" s="63"/>
      <c r="E14" s="63"/>
      <c r="F14" s="63"/>
      <c r="G14" s="12"/>
      <c r="H14" s="2"/>
      <c r="I14" s="2"/>
      <c r="J14" s="2"/>
      <c r="K14" s="2"/>
      <c r="L14" s="2"/>
      <c r="M14" s="2"/>
    </row>
    <row r="15" spans="1:13" ht="13.5" customHeight="1" x14ac:dyDescent="0.3">
      <c r="A15" s="64" t="s">
        <v>16</v>
      </c>
      <c r="B15" s="63" t="s">
        <v>17</v>
      </c>
      <c r="C15" s="65"/>
      <c r="D15" s="63"/>
      <c r="E15" s="63"/>
      <c r="F15" s="63"/>
      <c r="G15" s="12"/>
      <c r="H15" s="2"/>
      <c r="I15" s="2"/>
      <c r="J15" s="2"/>
      <c r="K15" s="2"/>
      <c r="L15" s="2"/>
      <c r="M15" s="2"/>
    </row>
    <row r="16" spans="1:13" ht="13.5" customHeight="1" x14ac:dyDescent="0.3">
      <c r="A16" s="64"/>
      <c r="B16" s="63"/>
      <c r="C16" s="65"/>
      <c r="D16" s="63"/>
      <c r="E16" s="63"/>
      <c r="F16" s="63"/>
      <c r="G16" s="12"/>
      <c r="H16" s="7"/>
      <c r="I16" s="2"/>
      <c r="J16" s="2"/>
      <c r="K16" s="2"/>
      <c r="L16" s="2"/>
      <c r="M16" s="2"/>
    </row>
    <row r="17" spans="1:13" ht="13.5" customHeight="1" x14ac:dyDescent="0.3">
      <c r="A17" s="62">
        <f>A11+1</f>
        <v>2</v>
      </c>
      <c r="B17" s="65" t="s">
        <v>18</v>
      </c>
      <c r="C17" s="65"/>
      <c r="D17" s="63"/>
      <c r="E17" s="63"/>
      <c r="F17" s="63"/>
      <c r="G17" s="16"/>
      <c r="H17" s="17"/>
      <c r="I17" s="9"/>
      <c r="J17" s="2"/>
      <c r="K17" s="2"/>
      <c r="L17" s="2"/>
      <c r="M17" s="2"/>
    </row>
    <row r="18" spans="1:13" ht="13.5" customHeight="1" x14ac:dyDescent="0.3">
      <c r="A18" s="64" t="s">
        <v>9</v>
      </c>
      <c r="B18" s="63" t="s">
        <v>19</v>
      </c>
      <c r="C18" s="65"/>
      <c r="D18" s="63"/>
      <c r="E18" s="63"/>
      <c r="F18" s="63"/>
      <c r="G18" s="12"/>
      <c r="H18" s="13"/>
      <c r="I18" s="2"/>
      <c r="J18" s="2"/>
      <c r="K18" s="2"/>
      <c r="L18" s="2"/>
      <c r="M18" s="2"/>
    </row>
    <row r="19" spans="1:13" ht="13.5" customHeight="1" x14ac:dyDescent="0.3">
      <c r="A19" s="64" t="s">
        <v>11</v>
      </c>
      <c r="B19" s="63" t="s">
        <v>20</v>
      </c>
      <c r="C19" s="65"/>
      <c r="D19" s="63"/>
      <c r="E19" s="63"/>
      <c r="F19" s="63"/>
      <c r="G19" s="12"/>
      <c r="H19" s="2"/>
      <c r="I19" s="2"/>
      <c r="J19" s="2"/>
      <c r="K19" s="2"/>
      <c r="L19" s="2"/>
      <c r="M19" s="2"/>
    </row>
    <row r="20" spans="1:13" ht="13.5" customHeight="1" x14ac:dyDescent="0.3">
      <c r="A20" s="64" t="s">
        <v>14</v>
      </c>
      <c r="B20" s="63" t="s">
        <v>21</v>
      </c>
      <c r="C20" s="65"/>
      <c r="D20" s="63"/>
      <c r="E20" s="63"/>
      <c r="F20" s="63"/>
      <c r="G20" s="12"/>
      <c r="H20" s="2"/>
      <c r="I20" s="2"/>
      <c r="J20" s="2"/>
      <c r="K20" s="2"/>
      <c r="L20" s="2"/>
      <c r="M20" s="2"/>
    </row>
    <row r="21" spans="1:13" ht="13.5" customHeight="1" x14ac:dyDescent="0.3">
      <c r="A21" s="64" t="s">
        <v>16</v>
      </c>
      <c r="B21" s="63" t="s">
        <v>17</v>
      </c>
      <c r="C21" s="65"/>
      <c r="D21" s="63"/>
      <c r="E21" s="63"/>
      <c r="F21" s="63"/>
      <c r="G21" s="12"/>
      <c r="H21" s="2"/>
      <c r="I21" s="2"/>
      <c r="J21" s="2"/>
      <c r="K21" s="2"/>
      <c r="L21" s="2"/>
      <c r="M21" s="2"/>
    </row>
    <row r="22" spans="1:13" ht="13.5" customHeight="1" x14ac:dyDescent="0.3">
      <c r="A22" s="64"/>
      <c r="B22" s="63"/>
      <c r="C22" s="65"/>
      <c r="D22" s="63"/>
      <c r="E22" s="63"/>
      <c r="F22" s="63"/>
      <c r="G22" s="12"/>
      <c r="H22" s="7"/>
      <c r="I22" s="2"/>
      <c r="J22" s="2"/>
      <c r="K22" s="2"/>
      <c r="L22" s="2"/>
      <c r="M22" s="2"/>
    </row>
    <row r="23" spans="1:13" ht="13.5" customHeight="1" x14ac:dyDescent="0.3">
      <c r="A23" s="62">
        <f>A17+1</f>
        <v>3</v>
      </c>
      <c r="B23" s="65" t="s">
        <v>22</v>
      </c>
      <c r="C23" s="65"/>
      <c r="D23" s="63"/>
      <c r="E23" s="63"/>
      <c r="F23" s="63"/>
      <c r="G23" s="16"/>
      <c r="H23" s="17"/>
      <c r="I23" s="9"/>
      <c r="J23" s="2"/>
      <c r="K23" s="2"/>
      <c r="L23" s="2"/>
      <c r="M23" s="2"/>
    </row>
    <row r="24" spans="1:13" ht="13.5" customHeight="1" x14ac:dyDescent="0.3">
      <c r="A24" s="64" t="s">
        <v>9</v>
      </c>
      <c r="B24" s="63" t="s">
        <v>23</v>
      </c>
      <c r="C24" s="65"/>
      <c r="D24" s="63"/>
      <c r="E24" s="63"/>
      <c r="F24" s="63"/>
      <c r="G24" s="12"/>
      <c r="H24" s="13"/>
      <c r="I24" s="2"/>
      <c r="J24" s="2"/>
      <c r="K24" s="2"/>
      <c r="L24" s="2"/>
      <c r="M24" s="2"/>
    </row>
    <row r="25" spans="1:13" ht="13.5" customHeight="1" x14ac:dyDescent="0.3">
      <c r="A25" s="64" t="s">
        <v>11</v>
      </c>
      <c r="B25" s="63" t="s">
        <v>24</v>
      </c>
      <c r="C25" s="65"/>
      <c r="D25" s="63"/>
      <c r="E25" s="63"/>
      <c r="F25" s="63"/>
      <c r="G25" s="12"/>
      <c r="H25" s="2"/>
      <c r="I25" s="2"/>
      <c r="J25" s="2"/>
      <c r="K25" s="2"/>
      <c r="L25" s="2"/>
      <c r="M25" s="2"/>
    </row>
    <row r="26" spans="1:13" ht="13.5" customHeight="1" x14ac:dyDescent="0.3">
      <c r="A26" s="64" t="s">
        <v>14</v>
      </c>
      <c r="B26" s="63" t="s">
        <v>25</v>
      </c>
      <c r="C26" s="65"/>
      <c r="D26" s="63"/>
      <c r="E26" s="63"/>
      <c r="F26" s="63"/>
      <c r="G26" s="12"/>
      <c r="H26" s="2"/>
      <c r="I26" s="2"/>
      <c r="J26" s="2"/>
      <c r="K26" s="2"/>
      <c r="L26" s="2"/>
      <c r="M26" s="2"/>
    </row>
    <row r="27" spans="1:13" ht="13.5" customHeight="1" x14ac:dyDescent="0.3">
      <c r="A27" s="64" t="s">
        <v>16</v>
      </c>
      <c r="B27" s="63" t="s">
        <v>17</v>
      </c>
      <c r="C27" s="65"/>
      <c r="D27" s="63"/>
      <c r="E27" s="63"/>
      <c r="F27" s="63"/>
      <c r="G27" s="12"/>
      <c r="H27" s="2"/>
      <c r="I27" s="2"/>
      <c r="J27" s="2"/>
      <c r="K27" s="2"/>
      <c r="L27" s="2"/>
      <c r="M27" s="2"/>
    </row>
    <row r="28" spans="1:13" ht="13.5" customHeight="1" x14ac:dyDescent="0.3">
      <c r="A28" s="64"/>
      <c r="B28" s="63"/>
      <c r="C28" s="65"/>
      <c r="D28" s="63"/>
      <c r="E28" s="63"/>
      <c r="F28" s="63"/>
      <c r="G28" s="12"/>
      <c r="H28" s="7"/>
      <c r="I28" s="2"/>
      <c r="J28" s="2"/>
      <c r="K28" s="2"/>
      <c r="L28" s="2"/>
      <c r="M28" s="2"/>
    </row>
    <row r="29" spans="1:13" ht="13.5" customHeight="1" x14ac:dyDescent="0.3">
      <c r="A29" s="62">
        <f>A23+1</f>
        <v>4</v>
      </c>
      <c r="B29" s="65" t="s">
        <v>28</v>
      </c>
      <c r="C29" s="65"/>
      <c r="D29" s="63"/>
      <c r="E29" s="63"/>
      <c r="F29" s="63"/>
      <c r="G29" s="16"/>
      <c r="H29" s="17"/>
      <c r="I29" s="9"/>
      <c r="J29" s="2"/>
      <c r="K29" s="2"/>
      <c r="L29" s="2"/>
      <c r="M29" s="2"/>
    </row>
    <row r="30" spans="1:13" ht="13.5" customHeight="1" x14ac:dyDescent="0.3">
      <c r="A30" s="64" t="s">
        <v>9</v>
      </c>
      <c r="B30" s="63" t="s">
        <v>29</v>
      </c>
      <c r="C30" s="65"/>
      <c r="D30" s="63"/>
      <c r="E30" s="63"/>
      <c r="F30" s="63"/>
      <c r="G30" s="12"/>
      <c r="H30" s="13"/>
      <c r="I30" s="2"/>
      <c r="J30" s="2"/>
      <c r="K30" s="2"/>
      <c r="L30" s="2"/>
      <c r="M30" s="2"/>
    </row>
    <row r="31" spans="1:13" ht="13.5" customHeight="1" x14ac:dyDescent="0.3">
      <c r="A31" s="64" t="s">
        <v>11</v>
      </c>
      <c r="B31" s="63" t="s">
        <v>30</v>
      </c>
      <c r="C31" s="65"/>
      <c r="D31" s="63"/>
      <c r="E31" s="63"/>
      <c r="F31" s="63"/>
      <c r="G31" s="12"/>
      <c r="H31" s="2"/>
      <c r="I31" s="2"/>
      <c r="J31" s="2"/>
      <c r="K31" s="2"/>
      <c r="L31" s="2"/>
      <c r="M31" s="2"/>
    </row>
    <row r="32" spans="1:13" ht="13.5" customHeight="1" x14ac:dyDescent="0.3">
      <c r="A32" s="64" t="s">
        <v>14</v>
      </c>
      <c r="B32" s="63" t="s">
        <v>32</v>
      </c>
      <c r="C32" s="65"/>
      <c r="D32" s="63"/>
      <c r="E32" s="63"/>
      <c r="F32" s="63"/>
      <c r="G32" s="12"/>
      <c r="H32" s="2"/>
      <c r="I32" s="2"/>
      <c r="J32" s="2"/>
      <c r="K32" s="2"/>
      <c r="L32" s="2"/>
      <c r="M32" s="2"/>
    </row>
    <row r="33" spans="1:13" ht="13.5" customHeight="1" x14ac:dyDescent="0.3">
      <c r="A33" s="64" t="s">
        <v>16</v>
      </c>
      <c r="B33" s="63" t="s">
        <v>17</v>
      </c>
      <c r="C33" s="65"/>
      <c r="D33" s="63"/>
      <c r="E33" s="63"/>
      <c r="F33" s="63"/>
      <c r="G33" s="12"/>
      <c r="H33" s="2"/>
      <c r="I33" s="2"/>
      <c r="J33" s="2"/>
      <c r="K33" s="2"/>
      <c r="L33" s="2"/>
      <c r="M33" s="2"/>
    </row>
    <row r="34" spans="1:13" ht="13.5" customHeight="1" x14ac:dyDescent="0.3">
      <c r="A34" s="64"/>
      <c r="B34" s="63"/>
      <c r="C34" s="65"/>
      <c r="D34" s="63"/>
      <c r="E34" s="63"/>
      <c r="F34" s="63"/>
      <c r="G34" s="12"/>
      <c r="H34" s="7"/>
      <c r="I34" s="2"/>
      <c r="J34" s="2"/>
      <c r="K34" s="2"/>
      <c r="L34" s="2"/>
      <c r="M34" s="2"/>
    </row>
    <row r="35" spans="1:13" ht="13.5" customHeight="1" x14ac:dyDescent="0.3">
      <c r="A35" s="62">
        <f>A29+1</f>
        <v>5</v>
      </c>
      <c r="B35" s="65" t="s">
        <v>34</v>
      </c>
      <c r="C35" s="65"/>
      <c r="D35" s="63"/>
      <c r="E35" s="63"/>
      <c r="F35" s="63"/>
      <c r="G35" s="16"/>
      <c r="H35" s="17"/>
      <c r="I35" s="9"/>
      <c r="J35" s="2"/>
      <c r="K35" s="2"/>
      <c r="L35" s="2"/>
      <c r="M35" s="2"/>
    </row>
    <row r="36" spans="1:13" ht="13.5" customHeight="1" x14ac:dyDescent="0.3">
      <c r="A36" s="64" t="s">
        <v>9</v>
      </c>
      <c r="B36" s="63" t="s">
        <v>35</v>
      </c>
      <c r="C36" s="65"/>
      <c r="D36" s="63"/>
      <c r="E36" s="63"/>
      <c r="F36" s="63"/>
      <c r="G36" s="12"/>
      <c r="H36" s="13"/>
      <c r="I36" s="2"/>
      <c r="J36" s="2"/>
      <c r="K36" s="2"/>
      <c r="L36" s="2"/>
      <c r="M36" s="2"/>
    </row>
    <row r="37" spans="1:13" ht="13.5" customHeight="1" x14ac:dyDescent="0.3">
      <c r="A37" s="64" t="s">
        <v>11</v>
      </c>
      <c r="B37" s="63" t="s">
        <v>36</v>
      </c>
      <c r="C37" s="65"/>
      <c r="D37" s="63"/>
      <c r="E37" s="63"/>
      <c r="F37" s="63"/>
      <c r="G37" s="12"/>
      <c r="H37" s="2"/>
      <c r="I37" s="2"/>
      <c r="J37" s="2"/>
      <c r="K37" s="2"/>
      <c r="L37" s="2"/>
      <c r="M37" s="2"/>
    </row>
    <row r="38" spans="1:13" ht="13.5" customHeight="1" x14ac:dyDescent="0.3">
      <c r="A38" s="64" t="s">
        <v>14</v>
      </c>
      <c r="B38" s="63" t="s">
        <v>37</v>
      </c>
      <c r="C38" s="65"/>
      <c r="D38" s="63"/>
      <c r="E38" s="63"/>
      <c r="F38" s="63"/>
      <c r="G38" s="12"/>
      <c r="H38" s="2"/>
      <c r="I38" s="2"/>
      <c r="J38" s="2"/>
      <c r="K38" s="2"/>
      <c r="L38" s="2"/>
      <c r="M38" s="2"/>
    </row>
    <row r="39" spans="1:13" ht="13.5" customHeight="1" x14ac:dyDescent="0.3">
      <c r="A39" s="64" t="s">
        <v>16</v>
      </c>
      <c r="B39" s="63" t="s">
        <v>17</v>
      </c>
      <c r="C39" s="65"/>
      <c r="D39" s="63"/>
      <c r="E39" s="63"/>
      <c r="F39" s="63"/>
      <c r="G39" s="12"/>
      <c r="H39" s="2"/>
      <c r="I39" s="2"/>
      <c r="J39" s="2"/>
      <c r="K39" s="2"/>
      <c r="L39" s="2"/>
      <c r="M39" s="2"/>
    </row>
    <row r="40" spans="1:13" ht="13.5" customHeight="1" x14ac:dyDescent="0.3">
      <c r="A40" s="64"/>
      <c r="B40" s="63"/>
      <c r="C40" s="65"/>
      <c r="D40" s="63"/>
      <c r="E40" s="63"/>
      <c r="F40" s="63"/>
      <c r="G40" s="12"/>
      <c r="H40" s="7"/>
      <c r="I40" s="2"/>
      <c r="J40" s="2"/>
      <c r="K40" s="2"/>
      <c r="L40" s="2"/>
      <c r="M40" s="2"/>
    </row>
    <row r="41" spans="1:13" ht="13.5" customHeight="1" x14ac:dyDescent="0.3">
      <c r="A41" s="62">
        <f>A35+1</f>
        <v>6</v>
      </c>
      <c r="B41" s="65" t="s">
        <v>41</v>
      </c>
      <c r="C41" s="65"/>
      <c r="D41" s="63"/>
      <c r="E41" s="63"/>
      <c r="F41" s="63"/>
      <c r="G41" s="16"/>
      <c r="H41" s="17"/>
      <c r="I41" s="9"/>
      <c r="J41" s="2"/>
      <c r="K41" s="2"/>
      <c r="L41" s="2"/>
      <c r="M41" s="2"/>
    </row>
    <row r="42" spans="1:13" ht="13.5" customHeight="1" x14ac:dyDescent="0.3">
      <c r="A42" s="64" t="s">
        <v>9</v>
      </c>
      <c r="B42" s="63" t="s">
        <v>42</v>
      </c>
      <c r="C42" s="65"/>
      <c r="D42" s="63"/>
      <c r="E42" s="63"/>
      <c r="F42" s="63"/>
      <c r="G42" s="12"/>
      <c r="H42" s="13"/>
      <c r="I42" s="2"/>
      <c r="J42" s="2"/>
      <c r="K42" s="2"/>
      <c r="L42" s="2"/>
      <c r="M42" s="2"/>
    </row>
    <row r="43" spans="1:13" ht="13.5" customHeight="1" x14ac:dyDescent="0.3">
      <c r="A43" s="64" t="s">
        <v>11</v>
      </c>
      <c r="B43" s="63" t="s">
        <v>44</v>
      </c>
      <c r="C43" s="65"/>
      <c r="D43" s="63"/>
      <c r="E43" s="63"/>
      <c r="F43" s="63"/>
      <c r="G43" s="12"/>
      <c r="H43" s="2"/>
      <c r="I43" s="2"/>
      <c r="J43" s="2"/>
      <c r="K43" s="2"/>
      <c r="L43" s="2"/>
      <c r="M43" s="2"/>
    </row>
    <row r="44" spans="1:13" ht="13.5" customHeight="1" x14ac:dyDescent="0.3">
      <c r="A44" s="64" t="s">
        <v>14</v>
      </c>
      <c r="B44" s="63" t="s">
        <v>46</v>
      </c>
      <c r="C44" s="65"/>
      <c r="D44" s="63"/>
      <c r="E44" s="63"/>
      <c r="F44" s="63"/>
      <c r="G44" s="12"/>
      <c r="H44" s="2"/>
      <c r="I44" s="2"/>
      <c r="J44" s="2"/>
      <c r="K44" s="2"/>
      <c r="L44" s="2"/>
      <c r="M44" s="2"/>
    </row>
    <row r="45" spans="1:13" ht="13.5" customHeight="1" x14ac:dyDescent="0.3">
      <c r="A45" s="64" t="s">
        <v>16</v>
      </c>
      <c r="B45" s="63" t="s">
        <v>17</v>
      </c>
      <c r="C45" s="65"/>
      <c r="D45" s="63"/>
      <c r="E45" s="63"/>
      <c r="F45" s="63"/>
      <c r="G45" s="12"/>
      <c r="H45" s="2"/>
      <c r="I45" s="2"/>
      <c r="J45" s="2"/>
      <c r="K45" s="2"/>
      <c r="L45" s="2"/>
      <c r="M45" s="2"/>
    </row>
    <row r="46" spans="1:13" ht="13.5" customHeight="1" x14ac:dyDescent="0.3">
      <c r="A46" s="64"/>
      <c r="B46" s="63"/>
      <c r="C46" s="65"/>
      <c r="D46" s="63"/>
      <c r="E46" s="63"/>
      <c r="F46" s="63"/>
      <c r="G46" s="12"/>
      <c r="H46" s="7"/>
      <c r="I46" s="2"/>
      <c r="J46" s="2"/>
      <c r="K46" s="2"/>
      <c r="L46" s="2"/>
      <c r="M46" s="2"/>
    </row>
    <row r="47" spans="1:13" ht="13.5" customHeight="1" x14ac:dyDescent="0.3">
      <c r="A47" s="62">
        <f>A41+1</f>
        <v>7</v>
      </c>
      <c r="B47" s="65" t="str">
        <f>"A che cosa serve la ‘"&amp;IF(Lingua="ita","Formattazione condizionale","Conditional Formatting")&amp;"’?"</f>
        <v>A che cosa serve la ‘Formattazione condizionale’?</v>
      </c>
      <c r="C47" s="65"/>
      <c r="D47" s="62"/>
      <c r="E47" s="65"/>
      <c r="F47" s="65"/>
      <c r="G47" s="18"/>
      <c r="H47" s="19"/>
      <c r="I47" s="9"/>
      <c r="J47" s="2"/>
      <c r="K47" s="2"/>
      <c r="L47" s="2"/>
      <c r="M47" s="2"/>
    </row>
    <row r="48" spans="1:13" ht="13.5" customHeight="1" x14ac:dyDescent="0.3">
      <c r="A48" s="64" t="s">
        <v>9</v>
      </c>
      <c r="B48" s="63" t="s">
        <v>54</v>
      </c>
      <c r="C48" s="63"/>
      <c r="D48" s="64"/>
      <c r="E48" s="63"/>
      <c r="F48" s="63"/>
      <c r="G48" s="12"/>
      <c r="H48" s="13"/>
      <c r="I48" s="2"/>
      <c r="J48" s="2"/>
      <c r="K48" s="2"/>
      <c r="L48" s="2"/>
      <c r="M48" s="2"/>
    </row>
    <row r="49" spans="1:13" ht="13.5" customHeight="1" x14ac:dyDescent="0.3">
      <c r="A49" s="64" t="s">
        <v>11</v>
      </c>
      <c r="B49" s="63" t="s">
        <v>55</v>
      </c>
      <c r="C49" s="63"/>
      <c r="D49" s="64"/>
      <c r="E49" s="63"/>
      <c r="F49" s="63"/>
      <c r="G49" s="12"/>
      <c r="H49" s="2"/>
      <c r="I49" s="2"/>
      <c r="J49" s="2"/>
      <c r="K49" s="2"/>
      <c r="L49" s="2"/>
      <c r="M49" s="2"/>
    </row>
    <row r="50" spans="1:13" ht="13.5" customHeight="1" x14ac:dyDescent="0.3">
      <c r="A50" s="64" t="s">
        <v>14</v>
      </c>
      <c r="B50" s="63" t="s">
        <v>56</v>
      </c>
      <c r="C50" s="63"/>
      <c r="D50" s="64"/>
      <c r="E50" s="63"/>
      <c r="F50" s="63"/>
      <c r="G50" s="12"/>
      <c r="H50" s="2"/>
      <c r="I50" s="2"/>
      <c r="J50" s="2"/>
      <c r="K50" s="2"/>
      <c r="L50" s="2"/>
      <c r="M50" s="2"/>
    </row>
    <row r="51" spans="1:13" ht="13.5" customHeight="1" x14ac:dyDescent="0.3">
      <c r="A51" s="64" t="s">
        <v>16</v>
      </c>
      <c r="B51" s="63" t="s">
        <v>17</v>
      </c>
      <c r="C51" s="63"/>
      <c r="D51" s="64"/>
      <c r="E51" s="63"/>
      <c r="F51" s="63"/>
      <c r="G51" s="12"/>
      <c r="H51" s="2"/>
      <c r="I51" s="2"/>
      <c r="J51" s="2"/>
      <c r="K51" s="2"/>
      <c r="L51" s="2"/>
      <c r="M51" s="2"/>
    </row>
    <row r="52" spans="1:13" ht="13.5" customHeight="1" x14ac:dyDescent="0.3">
      <c r="A52" s="64"/>
      <c r="B52" s="63"/>
      <c r="C52" s="63"/>
      <c r="D52" s="64"/>
      <c r="E52" s="63"/>
      <c r="F52" s="63"/>
      <c r="G52" s="12"/>
      <c r="H52" s="7"/>
      <c r="I52" s="2"/>
      <c r="J52" s="2"/>
      <c r="K52" s="2"/>
      <c r="L52" s="2"/>
      <c r="M52" s="2"/>
    </row>
    <row r="53" spans="1:13" ht="13.5" customHeight="1" x14ac:dyDescent="0.3">
      <c r="A53" s="62">
        <f>A47+1</f>
        <v>8</v>
      </c>
      <c r="B53" s="83" t="str">
        <f>"Quando a seguito di una formula o funzione, in una cella appare il messaggio '"&amp;IF(Lingua="ita","#VALORE!","#VALUE")&amp;"' significa che"</f>
        <v>Quando a seguito di una formula o funzione, in una cella appare il messaggio '#VALORE!' significa che</v>
      </c>
      <c r="C53" s="84"/>
      <c r="D53" s="84"/>
      <c r="E53" s="84"/>
      <c r="F53" s="84"/>
      <c r="G53" s="18"/>
      <c r="H53" s="19"/>
      <c r="I53" s="9"/>
      <c r="J53" s="2"/>
      <c r="K53" s="2"/>
      <c r="L53" s="2"/>
      <c r="M53" s="2"/>
    </row>
    <row r="54" spans="1:13" ht="13.5" customHeight="1" x14ac:dyDescent="0.3">
      <c r="A54" s="64" t="s">
        <v>9</v>
      </c>
      <c r="B54" s="63" t="s">
        <v>58</v>
      </c>
      <c r="C54" s="63"/>
      <c r="D54" s="64"/>
      <c r="E54" s="63"/>
      <c r="F54" s="63"/>
      <c r="G54" s="12"/>
      <c r="H54" s="13"/>
      <c r="I54" s="2"/>
      <c r="J54" s="2"/>
      <c r="K54" s="2"/>
      <c r="L54" s="2"/>
      <c r="M54" s="2"/>
    </row>
    <row r="55" spans="1:13" ht="13.5" customHeight="1" x14ac:dyDescent="0.3">
      <c r="A55" s="64" t="s">
        <v>11</v>
      </c>
      <c r="B55" s="63" t="s">
        <v>59</v>
      </c>
      <c r="C55" s="63"/>
      <c r="D55" s="64"/>
      <c r="E55" s="63"/>
      <c r="F55" s="63"/>
      <c r="G55" s="12"/>
      <c r="H55" s="2"/>
      <c r="I55" s="2"/>
      <c r="J55" s="2"/>
      <c r="K55" s="2"/>
      <c r="L55" s="2"/>
      <c r="M55" s="2"/>
    </row>
    <row r="56" spans="1:13" ht="13.5" customHeight="1" x14ac:dyDescent="0.3">
      <c r="A56" s="64" t="s">
        <v>14</v>
      </c>
      <c r="B56" s="63" t="s">
        <v>60</v>
      </c>
      <c r="C56" s="63"/>
      <c r="D56" s="64"/>
      <c r="E56" s="63"/>
      <c r="F56" s="63"/>
      <c r="G56" s="12"/>
      <c r="H56" s="2"/>
      <c r="I56" s="2"/>
      <c r="J56" s="2"/>
      <c r="K56" s="2"/>
      <c r="L56" s="2"/>
      <c r="M56" s="2"/>
    </row>
    <row r="57" spans="1:13" ht="13.5" customHeight="1" x14ac:dyDescent="0.3">
      <c r="A57" s="64" t="s">
        <v>16</v>
      </c>
      <c r="B57" s="63" t="s">
        <v>17</v>
      </c>
      <c r="C57" s="63"/>
      <c r="D57" s="64"/>
      <c r="E57" s="63"/>
      <c r="F57" s="63"/>
      <c r="G57" s="12"/>
      <c r="H57" s="2"/>
      <c r="I57" s="2"/>
      <c r="J57" s="2"/>
      <c r="K57" s="2"/>
      <c r="L57" s="2"/>
      <c r="M57" s="2"/>
    </row>
    <row r="58" spans="1:13" ht="13.5" customHeight="1" x14ac:dyDescent="0.3">
      <c r="A58" s="64"/>
      <c r="B58" s="63"/>
      <c r="C58" s="63"/>
      <c r="D58" s="64"/>
      <c r="E58" s="63"/>
      <c r="F58" s="63"/>
      <c r="G58" s="12"/>
      <c r="H58" s="7"/>
      <c r="I58" s="2"/>
      <c r="J58" s="2"/>
      <c r="K58" s="2"/>
      <c r="L58" s="2"/>
      <c r="M58" s="2"/>
    </row>
    <row r="59" spans="1:13" ht="13.5" customHeight="1" x14ac:dyDescent="0.3">
      <c r="A59" s="62">
        <f>A53+1</f>
        <v>9</v>
      </c>
      <c r="B59" s="65" t="str">
        <f>"Che cosa significa il messaggio di errore "&amp;IF(Lingua="ita","#ND!","#NA!")&amp;"?"</f>
        <v>Che cosa significa il messaggio di errore #ND!?</v>
      </c>
      <c r="C59" s="63"/>
      <c r="D59" s="64"/>
      <c r="E59" s="63"/>
      <c r="F59" s="63"/>
      <c r="G59" s="16"/>
      <c r="H59" s="17"/>
      <c r="I59" s="9"/>
      <c r="J59" s="2"/>
      <c r="K59" s="2"/>
      <c r="L59" s="2"/>
      <c r="M59" s="2"/>
    </row>
    <row r="60" spans="1:13" ht="13.5" customHeight="1" x14ac:dyDescent="0.3">
      <c r="A60" s="64" t="s">
        <v>9</v>
      </c>
      <c r="B60" s="63" t="s">
        <v>71</v>
      </c>
      <c r="C60" s="63"/>
      <c r="D60" s="64"/>
      <c r="E60" s="63"/>
      <c r="F60" s="63"/>
      <c r="G60" s="12"/>
      <c r="H60" s="13"/>
      <c r="I60" s="2"/>
      <c r="J60" s="2"/>
      <c r="K60" s="2"/>
      <c r="L60" s="2"/>
      <c r="M60" s="2"/>
    </row>
    <row r="61" spans="1:13" ht="13.5" customHeight="1" x14ac:dyDescent="0.3">
      <c r="A61" s="64" t="s">
        <v>11</v>
      </c>
      <c r="B61" s="63" t="s">
        <v>72</v>
      </c>
      <c r="C61" s="63"/>
      <c r="D61" s="64"/>
      <c r="E61" s="63"/>
      <c r="F61" s="63"/>
      <c r="G61" s="12"/>
      <c r="H61" s="2"/>
      <c r="I61" s="2"/>
      <c r="J61" s="2"/>
      <c r="K61" s="2"/>
      <c r="L61" s="2"/>
      <c r="M61" s="2"/>
    </row>
    <row r="62" spans="1:13" ht="13.5" customHeight="1" x14ac:dyDescent="0.3">
      <c r="A62" s="64" t="s">
        <v>14</v>
      </c>
      <c r="B62" s="63" t="s">
        <v>73</v>
      </c>
      <c r="C62" s="63"/>
      <c r="D62" s="64"/>
      <c r="E62" s="63"/>
      <c r="F62" s="63"/>
      <c r="G62" s="12"/>
      <c r="H62" s="2"/>
      <c r="I62" s="2"/>
      <c r="J62" s="2"/>
      <c r="K62" s="2"/>
      <c r="L62" s="2"/>
      <c r="M62" s="2"/>
    </row>
    <row r="63" spans="1:13" ht="13.5" customHeight="1" x14ac:dyDescent="0.3">
      <c r="A63" s="64" t="s">
        <v>16</v>
      </c>
      <c r="B63" s="63" t="s">
        <v>17</v>
      </c>
      <c r="C63" s="63"/>
      <c r="D63" s="64"/>
      <c r="E63" s="63"/>
      <c r="F63" s="63"/>
      <c r="G63" s="12"/>
      <c r="H63" s="2"/>
      <c r="I63" s="2"/>
      <c r="J63" s="2"/>
      <c r="K63" s="2"/>
      <c r="L63" s="2"/>
      <c r="M63" s="2"/>
    </row>
    <row r="64" spans="1:13" ht="13.5" customHeight="1" x14ac:dyDescent="0.3">
      <c r="A64" s="64"/>
      <c r="B64" s="63"/>
      <c r="C64" s="63"/>
      <c r="D64" s="64"/>
      <c r="E64" s="63"/>
      <c r="F64" s="63"/>
      <c r="G64" s="12"/>
      <c r="H64" s="7"/>
      <c r="I64" s="2"/>
      <c r="J64" s="2"/>
      <c r="K64" s="2"/>
      <c r="L64" s="2"/>
      <c r="M64" s="2"/>
    </row>
    <row r="65" spans="1:13" ht="13.5" customHeight="1" x14ac:dyDescent="0.3">
      <c r="A65" s="62">
        <f>A59+1</f>
        <v>10</v>
      </c>
      <c r="B65" s="65" t="s">
        <v>75</v>
      </c>
      <c r="C65" s="65"/>
      <c r="D65" s="62"/>
      <c r="E65" s="65"/>
      <c r="F65" s="65"/>
      <c r="G65" s="18"/>
      <c r="H65" s="17"/>
      <c r="I65" s="9"/>
      <c r="J65" s="2"/>
      <c r="K65" s="2"/>
      <c r="L65" s="2"/>
      <c r="M65" s="2"/>
    </row>
    <row r="66" spans="1:13" ht="13.5" customHeight="1" x14ac:dyDescent="0.3">
      <c r="A66" s="64" t="s">
        <v>9</v>
      </c>
      <c r="B66" s="63" t="s">
        <v>76</v>
      </c>
      <c r="C66" s="63"/>
      <c r="D66" s="64"/>
      <c r="E66" s="63"/>
      <c r="F66" s="63"/>
      <c r="G66" s="12"/>
      <c r="H66" s="13"/>
      <c r="I66" s="2"/>
      <c r="J66" s="2"/>
      <c r="K66" s="2"/>
      <c r="L66" s="2"/>
      <c r="M66" s="2"/>
    </row>
    <row r="67" spans="1:13" ht="13.5" customHeight="1" x14ac:dyDescent="0.3">
      <c r="A67" s="64" t="s">
        <v>11</v>
      </c>
      <c r="B67" s="63" t="s">
        <v>77</v>
      </c>
      <c r="C67" s="63"/>
      <c r="D67" s="64"/>
      <c r="E67" s="63"/>
      <c r="F67" s="63"/>
      <c r="G67" s="12"/>
      <c r="H67" s="2"/>
      <c r="I67" s="2"/>
      <c r="J67" s="2"/>
      <c r="K67" s="2"/>
      <c r="L67" s="2"/>
      <c r="M67" s="2"/>
    </row>
    <row r="68" spans="1:13" ht="13.5" customHeight="1" x14ac:dyDescent="0.3">
      <c r="A68" s="64" t="s">
        <v>14</v>
      </c>
      <c r="B68" s="63" t="s">
        <v>78</v>
      </c>
      <c r="C68" s="63"/>
      <c r="D68" s="64"/>
      <c r="E68" s="63"/>
      <c r="F68" s="63"/>
      <c r="G68" s="12"/>
      <c r="H68" s="2"/>
      <c r="I68" s="2"/>
      <c r="J68" s="2"/>
      <c r="K68" s="2"/>
      <c r="L68" s="2"/>
      <c r="M68" s="2"/>
    </row>
    <row r="69" spans="1:13" ht="13.5" customHeight="1" x14ac:dyDescent="0.3">
      <c r="A69" s="64" t="s">
        <v>16</v>
      </c>
      <c r="B69" s="63" t="s">
        <v>17</v>
      </c>
      <c r="C69" s="63"/>
      <c r="D69" s="64"/>
      <c r="E69" s="63"/>
      <c r="F69" s="63"/>
      <c r="G69" s="12"/>
      <c r="H69" s="2"/>
      <c r="I69" s="2"/>
      <c r="J69" s="2"/>
      <c r="K69" s="2"/>
      <c r="L69" s="2"/>
      <c r="M69" s="2"/>
    </row>
    <row r="70" spans="1:13" ht="13.5" customHeight="1" x14ac:dyDescent="0.3">
      <c r="A70" s="64"/>
      <c r="B70" s="63"/>
      <c r="C70" s="63"/>
      <c r="D70" s="64"/>
      <c r="E70" s="63"/>
      <c r="F70" s="63"/>
      <c r="G70" s="12"/>
      <c r="H70" s="7"/>
      <c r="I70" s="2"/>
      <c r="J70" s="2"/>
      <c r="K70" s="2"/>
      <c r="L70" s="2"/>
      <c r="M70" s="2"/>
    </row>
    <row r="71" spans="1:13" ht="13.5" customHeight="1" x14ac:dyDescent="0.3">
      <c r="A71" s="62">
        <f>A65+1</f>
        <v>11</v>
      </c>
      <c r="B71" s="65" t="str">
        <f>"Al posto della funzione ="&amp;IF(Lingua="ita","MEDIA(A10:A20)","AVERAGE(A10:A20)")&amp;", per ottenere lo stesso risultato potrei scrivere"</f>
        <v>Al posto della funzione =MEDIA(A10:A20), per ottenere lo stesso risultato potrei scrivere</v>
      </c>
      <c r="C71" s="65"/>
      <c r="D71" s="62"/>
      <c r="E71" s="65"/>
      <c r="F71" s="65"/>
      <c r="G71" s="18"/>
      <c r="H71" s="17"/>
      <c r="I71" s="9"/>
      <c r="J71" s="2"/>
      <c r="K71" s="2"/>
      <c r="L71" s="2"/>
      <c r="M71" s="2"/>
    </row>
    <row r="72" spans="1:13" ht="13.5" customHeight="1" x14ac:dyDescent="0.3">
      <c r="A72" s="64" t="s">
        <v>9</v>
      </c>
      <c r="B72" s="63" t="str">
        <f>IF(Lingua="ITA","=SOMMA(A10:A20)/CONTA.NUMERI(A10:A20)","=SUM(A10:A20)/COUNT(A10:A20)")</f>
        <v>=SOMMA(A10:A20)/CONTA.NUMERI(A10:A20)</v>
      </c>
      <c r="C72" s="65"/>
      <c r="D72" s="65"/>
      <c r="E72" s="65"/>
      <c r="F72" s="65"/>
      <c r="G72" s="15"/>
      <c r="H72" s="13"/>
      <c r="I72" s="2"/>
      <c r="J72" s="2"/>
      <c r="K72" s="2"/>
      <c r="L72" s="2"/>
      <c r="M72" s="2"/>
    </row>
    <row r="73" spans="1:13" ht="13.5" customHeight="1" x14ac:dyDescent="0.3">
      <c r="A73" s="64" t="s">
        <v>11</v>
      </c>
      <c r="B73" s="63" t="str">
        <f>IF(Lingua="ITA","=SOMMA(A10:A20)/11","=SUM(A10:A20)/11")</f>
        <v>=SOMMA(A10:A20)/11</v>
      </c>
      <c r="C73" s="63"/>
      <c r="D73" s="63"/>
      <c r="E73" s="63"/>
      <c r="F73" s="65"/>
      <c r="G73" s="15"/>
      <c r="H73" s="2"/>
      <c r="I73" s="2"/>
      <c r="J73" s="2"/>
      <c r="K73" s="2"/>
      <c r="L73" s="2"/>
      <c r="M73" s="2"/>
    </row>
    <row r="74" spans="1:13" ht="13.5" customHeight="1" x14ac:dyDescent="0.3">
      <c r="A74" s="64" t="s">
        <v>14</v>
      </c>
      <c r="B74" s="63" t="str">
        <f>IF(Lingua="ITA","=SOMMA(A10:A20)/10","=SUM(A10:A20)/10")</f>
        <v>=SOMMA(A10:A20)/10</v>
      </c>
      <c r="C74" s="64"/>
      <c r="D74" s="64"/>
      <c r="E74" s="64"/>
      <c r="F74" s="65"/>
      <c r="G74" s="15"/>
      <c r="H74" s="2"/>
      <c r="I74" s="2"/>
      <c r="J74" s="2"/>
      <c r="K74" s="2"/>
      <c r="L74" s="2"/>
      <c r="M74" s="2"/>
    </row>
    <row r="75" spans="1:13" ht="13.5" customHeight="1" x14ac:dyDescent="0.3">
      <c r="A75" s="64" t="s">
        <v>16</v>
      </c>
      <c r="B75" s="85" t="s">
        <v>17</v>
      </c>
      <c r="C75" s="84"/>
      <c r="D75" s="84"/>
      <c r="E75" s="84"/>
      <c r="F75" s="65"/>
      <c r="G75" s="15"/>
      <c r="H75" s="2"/>
      <c r="I75" s="2"/>
      <c r="J75" s="2"/>
      <c r="K75" s="2"/>
      <c r="L75" s="2"/>
      <c r="M75" s="2"/>
    </row>
    <row r="76" spans="1:13" ht="13.5" customHeight="1" x14ac:dyDescent="0.3">
      <c r="A76" s="64"/>
      <c r="B76" s="63"/>
      <c r="C76" s="63"/>
      <c r="D76" s="64"/>
      <c r="E76" s="63"/>
      <c r="F76" s="63"/>
      <c r="G76" s="12"/>
      <c r="H76" s="7"/>
      <c r="I76" s="2"/>
      <c r="J76" s="2"/>
      <c r="K76" s="2"/>
      <c r="L76" s="2"/>
      <c r="M76" s="2"/>
    </row>
    <row r="77" spans="1:13" ht="13.5" customHeight="1" x14ac:dyDescent="0.3">
      <c r="A77" s="62">
        <f>A71+1</f>
        <v>12</v>
      </c>
      <c r="B77" s="65" t="s">
        <v>87</v>
      </c>
      <c r="C77" s="65"/>
      <c r="D77" s="62"/>
      <c r="E77" s="65"/>
      <c r="F77" s="65"/>
      <c r="G77" s="18"/>
      <c r="H77" s="17"/>
      <c r="I77" s="9"/>
      <c r="J77" s="2"/>
      <c r="K77" s="2"/>
      <c r="L77" s="2"/>
      <c r="M77" s="2"/>
    </row>
    <row r="78" spans="1:13" ht="13.5" customHeight="1" x14ac:dyDescent="0.3">
      <c r="A78" s="64" t="s">
        <v>9</v>
      </c>
      <c r="B78" s="63" t="s">
        <v>88</v>
      </c>
      <c r="C78" s="63"/>
      <c r="D78" s="64"/>
      <c r="E78" s="63"/>
      <c r="F78" s="63"/>
      <c r="G78" s="12"/>
      <c r="H78" s="13"/>
      <c r="I78" s="2"/>
      <c r="J78" s="2"/>
      <c r="K78" s="2"/>
      <c r="L78" s="2"/>
      <c r="M78" s="2"/>
    </row>
    <row r="79" spans="1:13" ht="13.5" customHeight="1" x14ac:dyDescent="0.3">
      <c r="A79" s="64" t="s">
        <v>11</v>
      </c>
      <c r="B79" s="63" t="s">
        <v>89</v>
      </c>
      <c r="C79" s="63"/>
      <c r="D79" s="64"/>
      <c r="E79" s="63"/>
      <c r="F79" s="63"/>
      <c r="G79" s="12"/>
      <c r="H79" s="2"/>
      <c r="I79" s="2"/>
      <c r="J79" s="2"/>
      <c r="K79" s="2"/>
      <c r="L79" s="2"/>
      <c r="M79" s="2"/>
    </row>
    <row r="80" spans="1:13" ht="13.5" customHeight="1" x14ac:dyDescent="0.3">
      <c r="A80" s="64" t="s">
        <v>14</v>
      </c>
      <c r="B80" s="63" t="s">
        <v>90</v>
      </c>
      <c r="C80" s="63"/>
      <c r="D80" s="64"/>
      <c r="E80" s="63"/>
      <c r="F80" s="63"/>
      <c r="G80" s="12"/>
      <c r="H80" s="2"/>
      <c r="I80" s="2"/>
      <c r="J80" s="2"/>
      <c r="K80" s="2"/>
      <c r="L80" s="2"/>
      <c r="M80" s="2"/>
    </row>
    <row r="81" spans="1:13" ht="13.5" customHeight="1" x14ac:dyDescent="0.3">
      <c r="A81" s="64" t="s">
        <v>16</v>
      </c>
      <c r="B81" s="63" t="s">
        <v>17</v>
      </c>
      <c r="C81" s="63"/>
      <c r="D81" s="64"/>
      <c r="E81" s="63"/>
      <c r="F81" s="63"/>
      <c r="G81" s="12"/>
      <c r="H81" s="2"/>
      <c r="I81" s="2"/>
      <c r="J81" s="2"/>
      <c r="K81" s="2"/>
      <c r="L81" s="2"/>
      <c r="M81" s="2"/>
    </row>
    <row r="82" spans="1:13" ht="13.5" customHeight="1" x14ac:dyDescent="0.3">
      <c r="A82" s="64"/>
      <c r="B82" s="63"/>
      <c r="C82" s="63"/>
      <c r="D82" s="64"/>
      <c r="E82" s="63"/>
      <c r="F82" s="63"/>
      <c r="G82" s="12"/>
      <c r="H82" s="7"/>
      <c r="I82" s="2"/>
      <c r="J82" s="2"/>
      <c r="K82" s="2"/>
      <c r="L82" s="2"/>
      <c r="M82" s="2"/>
    </row>
    <row r="83" spans="1:13" ht="13.5" customHeight="1" x14ac:dyDescent="0.3">
      <c r="A83" s="62">
        <f>A77+1</f>
        <v>13</v>
      </c>
      <c r="B83" s="65" t="s">
        <v>94</v>
      </c>
      <c r="C83" s="63"/>
      <c r="D83" s="64"/>
      <c r="E83" s="63"/>
      <c r="F83" s="63"/>
      <c r="G83" s="16"/>
      <c r="H83" s="17"/>
      <c r="I83" s="9"/>
      <c r="J83" s="2"/>
      <c r="K83" s="2"/>
      <c r="L83" s="2"/>
      <c r="M83" s="2"/>
    </row>
    <row r="84" spans="1:13" ht="13.5" customHeight="1" x14ac:dyDescent="0.3">
      <c r="A84" s="64" t="s">
        <v>9</v>
      </c>
      <c r="B84" s="66" t="s">
        <v>98</v>
      </c>
      <c r="C84" s="63"/>
      <c r="D84" s="64"/>
      <c r="E84" s="63"/>
      <c r="F84" s="63"/>
      <c r="G84" s="12"/>
      <c r="H84" s="13"/>
      <c r="I84" s="2"/>
      <c r="J84" s="2"/>
      <c r="K84" s="2"/>
      <c r="L84" s="2"/>
      <c r="M84" s="2"/>
    </row>
    <row r="85" spans="1:13" ht="13.5" customHeight="1" x14ac:dyDescent="0.3">
      <c r="A85" s="64" t="s">
        <v>11</v>
      </c>
      <c r="B85" s="67" t="s">
        <v>100</v>
      </c>
      <c r="C85" s="63"/>
      <c r="D85" s="64"/>
      <c r="E85" s="63"/>
      <c r="F85" s="63"/>
      <c r="G85" s="12"/>
      <c r="H85" s="2"/>
      <c r="I85" s="2"/>
      <c r="J85" s="2"/>
      <c r="K85" s="2"/>
      <c r="L85" s="2"/>
      <c r="M85" s="2"/>
    </row>
    <row r="86" spans="1:13" ht="13.5" customHeight="1" x14ac:dyDescent="0.3">
      <c r="A86" s="64" t="s">
        <v>14</v>
      </c>
      <c r="B86" s="63" t="s">
        <v>112</v>
      </c>
      <c r="C86" s="63"/>
      <c r="D86" s="64"/>
      <c r="E86" s="63"/>
      <c r="F86" s="63"/>
      <c r="G86" s="12"/>
      <c r="H86" s="2"/>
      <c r="I86" s="2"/>
      <c r="J86" s="2"/>
      <c r="K86" s="2"/>
      <c r="L86" s="2"/>
      <c r="M86" s="2"/>
    </row>
    <row r="87" spans="1:13" ht="13.5" customHeight="1" x14ac:dyDescent="0.3">
      <c r="A87" s="64" t="s">
        <v>16</v>
      </c>
      <c r="B87" s="63" t="s">
        <v>17</v>
      </c>
      <c r="C87" s="63"/>
      <c r="D87" s="64"/>
      <c r="E87" s="63"/>
      <c r="F87" s="63"/>
      <c r="G87" s="12"/>
      <c r="H87" s="2"/>
      <c r="I87" s="2"/>
      <c r="J87" s="2"/>
      <c r="K87" s="2"/>
      <c r="L87" s="2"/>
      <c r="M87" s="2"/>
    </row>
    <row r="88" spans="1:13" ht="13.5" customHeight="1" x14ac:dyDescent="0.3">
      <c r="A88" s="64"/>
      <c r="B88" s="63"/>
      <c r="C88" s="63"/>
      <c r="D88" s="64"/>
      <c r="E88" s="63"/>
      <c r="F88" s="63"/>
      <c r="G88" s="12"/>
      <c r="H88" s="7"/>
      <c r="I88" s="2"/>
      <c r="J88" s="2"/>
      <c r="K88" s="2"/>
      <c r="L88" s="2"/>
      <c r="M88" s="2"/>
    </row>
    <row r="89" spans="1:13" ht="13.5" customHeight="1" x14ac:dyDescent="0.3">
      <c r="A89" s="62">
        <f>A83+1</f>
        <v>14</v>
      </c>
      <c r="B89" s="65" t="s">
        <v>113</v>
      </c>
      <c r="C89" s="65"/>
      <c r="D89" s="62"/>
      <c r="E89" s="65"/>
      <c r="F89" s="65"/>
      <c r="G89" s="18"/>
      <c r="H89" s="17"/>
      <c r="I89" s="9"/>
      <c r="J89" s="2"/>
      <c r="K89" s="2"/>
      <c r="L89" s="2"/>
      <c r="M89" s="2"/>
    </row>
    <row r="90" spans="1:13" ht="13.5" customHeight="1" x14ac:dyDescent="0.3">
      <c r="A90" s="64" t="s">
        <v>9</v>
      </c>
      <c r="B90" s="66" t="s">
        <v>114</v>
      </c>
      <c r="C90" s="63"/>
      <c r="D90" s="64"/>
      <c r="E90" s="63"/>
      <c r="F90" s="63"/>
      <c r="G90" s="12"/>
      <c r="H90" s="13"/>
      <c r="I90" s="2"/>
      <c r="J90" s="2"/>
      <c r="K90" s="2"/>
      <c r="L90" s="2"/>
      <c r="M90" s="2"/>
    </row>
    <row r="91" spans="1:13" ht="13.5" customHeight="1" x14ac:dyDescent="0.3">
      <c r="A91" s="64" t="s">
        <v>11</v>
      </c>
      <c r="B91" s="67" t="s">
        <v>115</v>
      </c>
      <c r="C91" s="63"/>
      <c r="D91" s="64"/>
      <c r="E91" s="63"/>
      <c r="F91" s="63"/>
      <c r="G91" s="12"/>
      <c r="H91" s="2"/>
      <c r="I91" s="2"/>
      <c r="J91" s="2"/>
      <c r="K91" s="2"/>
      <c r="L91" s="2"/>
      <c r="M91" s="2"/>
    </row>
    <row r="92" spans="1:13" ht="13.5" customHeight="1" x14ac:dyDescent="0.3">
      <c r="A92" s="64" t="s">
        <v>14</v>
      </c>
      <c r="B92" s="63" t="s">
        <v>116</v>
      </c>
      <c r="C92" s="63"/>
      <c r="D92" s="64"/>
      <c r="E92" s="63"/>
      <c r="F92" s="63"/>
      <c r="G92" s="12"/>
      <c r="H92" s="2"/>
      <c r="I92" s="2"/>
      <c r="J92" s="2"/>
      <c r="K92" s="2"/>
      <c r="L92" s="2"/>
      <c r="M92" s="2"/>
    </row>
    <row r="93" spans="1:13" ht="13.5" customHeight="1" x14ac:dyDescent="0.3">
      <c r="A93" s="64" t="s">
        <v>16</v>
      </c>
      <c r="B93" s="63" t="s">
        <v>17</v>
      </c>
      <c r="C93" s="63"/>
      <c r="D93" s="64"/>
      <c r="E93" s="63"/>
      <c r="F93" s="63"/>
      <c r="G93" s="12"/>
      <c r="H93" s="2"/>
      <c r="I93" s="2"/>
      <c r="J93" s="2"/>
      <c r="K93" s="2"/>
      <c r="L93" s="2"/>
      <c r="M93" s="2"/>
    </row>
    <row r="94" spans="1:13" ht="13.5" customHeight="1" x14ac:dyDescent="0.3">
      <c r="A94" s="64"/>
      <c r="B94" s="63"/>
      <c r="C94" s="63"/>
      <c r="D94" s="64"/>
      <c r="E94" s="63"/>
      <c r="F94" s="63"/>
      <c r="G94" s="12"/>
      <c r="H94" s="7"/>
      <c r="I94" s="2"/>
      <c r="J94" s="2"/>
      <c r="K94" s="2"/>
      <c r="L94" s="2"/>
      <c r="M94" s="2"/>
    </row>
    <row r="95" spans="1:13" ht="24" customHeight="1" x14ac:dyDescent="0.3">
      <c r="A95" s="68">
        <f>A89+1</f>
        <v>15</v>
      </c>
      <c r="B95" s="83" t="str">
        <f>"Se la funzione "&amp;IF(Lingua="ita","=CERCA.VERT(…) ","VLOOKUP(…) ")&amp;"ricerca un valore che è inferiore al primo valore della matrice tabella, il messaggio di errore è"</f>
        <v>Se la funzione =CERCA.VERT(…) ricerca un valore che è inferiore al primo valore della matrice tabella, il messaggio di errore è</v>
      </c>
      <c r="C95" s="83"/>
      <c r="D95" s="83"/>
      <c r="E95" s="83"/>
      <c r="F95" s="73"/>
      <c r="G95" s="18"/>
      <c r="H95" s="17"/>
      <c r="I95" s="9"/>
      <c r="J95" s="2"/>
      <c r="K95" s="2"/>
      <c r="L95" s="2"/>
      <c r="M95" s="2"/>
    </row>
    <row r="96" spans="1:13" ht="13.5" customHeight="1" x14ac:dyDescent="0.3">
      <c r="A96" s="64" t="s">
        <v>9</v>
      </c>
      <c r="B96" s="63" t="str">
        <f>IF(Lingua="ita","#RIF!","#REF!")</f>
        <v>#RIF!</v>
      </c>
      <c r="C96" s="63"/>
      <c r="D96" s="64"/>
      <c r="E96" s="63"/>
      <c r="F96" s="63"/>
      <c r="G96" s="12"/>
      <c r="H96" s="13"/>
      <c r="I96" s="2"/>
      <c r="J96" s="2"/>
      <c r="K96" s="2"/>
      <c r="L96" s="2"/>
      <c r="M96" s="2"/>
    </row>
    <row r="97" spans="1:13" ht="13.5" customHeight="1" x14ac:dyDescent="0.3">
      <c r="A97" s="64" t="s">
        <v>11</v>
      </c>
      <c r="B97" s="63" t="str">
        <f>IF(Lingua="ita","#ND!","#NA!")</f>
        <v>#ND!</v>
      </c>
      <c r="C97" s="63"/>
      <c r="D97" s="64"/>
      <c r="E97" s="63"/>
      <c r="F97" s="63"/>
      <c r="G97" s="12"/>
      <c r="H97" s="2"/>
      <c r="I97" s="2"/>
      <c r="J97" s="2"/>
      <c r="K97" s="2"/>
      <c r="L97" s="2"/>
      <c r="M97" s="2"/>
    </row>
    <row r="98" spans="1:13" ht="13.5" customHeight="1" x14ac:dyDescent="0.3">
      <c r="A98" s="64" t="s">
        <v>14</v>
      </c>
      <c r="B98" s="63" t="str">
        <f>IF(Lingua="ita","#VALORE!","#VALUE!")</f>
        <v>#VALORE!</v>
      </c>
      <c r="C98" s="63"/>
      <c r="D98" s="64"/>
      <c r="E98" s="63"/>
      <c r="F98" s="63"/>
      <c r="G98" s="12"/>
      <c r="H98" s="2"/>
      <c r="I98" s="2"/>
      <c r="J98" s="2"/>
      <c r="K98" s="2"/>
      <c r="L98" s="2"/>
      <c r="M98" s="2"/>
    </row>
    <row r="99" spans="1:13" ht="13.5" customHeight="1" x14ac:dyDescent="0.3">
      <c r="A99" s="64" t="s">
        <v>16</v>
      </c>
      <c r="B99" s="63" t="s">
        <v>17</v>
      </c>
      <c r="C99" s="63"/>
      <c r="D99" s="64"/>
      <c r="E99" s="63"/>
      <c r="F99" s="63"/>
      <c r="G99" s="12"/>
      <c r="H99" s="2"/>
      <c r="I99" s="2"/>
      <c r="J99" s="2"/>
      <c r="K99" s="2"/>
      <c r="L99" s="2"/>
      <c r="M99" s="2"/>
    </row>
    <row r="100" spans="1:13" ht="13.5" customHeight="1" x14ac:dyDescent="0.3">
      <c r="A100" s="64"/>
      <c r="B100" s="63"/>
      <c r="C100" s="63"/>
      <c r="D100" s="64"/>
      <c r="E100" s="63"/>
      <c r="F100" s="63"/>
      <c r="G100" s="12"/>
      <c r="H100" s="7"/>
      <c r="I100" s="2"/>
      <c r="J100" s="2"/>
      <c r="K100" s="2"/>
      <c r="L100" s="2"/>
      <c r="M100" s="2"/>
    </row>
    <row r="101" spans="1:13" ht="13.5" customHeight="1" x14ac:dyDescent="0.3">
      <c r="A101" s="62">
        <f>A95+1</f>
        <v>16</v>
      </c>
      <c r="B101" s="65" t="str">
        <f>"La funzione ="&amp;IF(Lingua="ITA","SE(A1&gt;C1;“maggiore”;SE(A1=C1;”uguale”)","IF(A1&gt;C1;“maggiore”;IF(A1=C1;”uguale”)")</f>
        <v>La funzione =SE(A1&gt;C1;“maggiore”;SE(A1=C1;”uguale”)</v>
      </c>
      <c r="C101" s="65"/>
      <c r="D101" s="62"/>
      <c r="E101" s="65"/>
      <c r="F101" s="65"/>
      <c r="G101" s="18"/>
      <c r="H101" s="17"/>
      <c r="I101" s="9"/>
      <c r="J101" s="2"/>
      <c r="K101" s="2"/>
      <c r="L101" s="2"/>
      <c r="M101" s="2"/>
    </row>
    <row r="102" spans="1:13" ht="13.5" customHeight="1" x14ac:dyDescent="0.3">
      <c r="A102" s="64" t="s">
        <v>9</v>
      </c>
      <c r="B102" s="63" t="s">
        <v>117</v>
      </c>
      <c r="C102" s="63"/>
      <c r="D102" s="64"/>
      <c r="E102" s="63"/>
      <c r="F102" s="63"/>
      <c r="G102" s="12"/>
      <c r="H102" s="13"/>
      <c r="I102" s="2"/>
      <c r="J102" s="2"/>
      <c r="K102" s="2"/>
      <c r="L102" s="2"/>
      <c r="M102" s="2"/>
    </row>
    <row r="103" spans="1:13" ht="13.5" customHeight="1" x14ac:dyDescent="0.3">
      <c r="A103" s="64" t="s">
        <v>11</v>
      </c>
      <c r="B103" s="63" t="s">
        <v>159</v>
      </c>
      <c r="C103" s="63"/>
      <c r="D103" s="64"/>
      <c r="E103" s="63"/>
      <c r="F103" s="63"/>
      <c r="G103" s="12"/>
      <c r="H103" s="2"/>
      <c r="I103" s="2"/>
      <c r="J103" s="2"/>
      <c r="K103" s="2"/>
      <c r="L103" s="2"/>
      <c r="M103" s="2"/>
    </row>
    <row r="104" spans="1:13" ht="13.5" customHeight="1" x14ac:dyDescent="0.3">
      <c r="A104" s="64" t="s">
        <v>14</v>
      </c>
      <c r="B104" s="63" t="s">
        <v>118</v>
      </c>
      <c r="C104" s="63"/>
      <c r="D104" s="64"/>
      <c r="E104" s="63"/>
      <c r="F104" s="63"/>
      <c r="G104" s="12"/>
      <c r="H104" s="2"/>
      <c r="I104" s="2"/>
      <c r="J104" s="2"/>
      <c r="K104" s="2"/>
      <c r="L104" s="2"/>
      <c r="M104" s="2"/>
    </row>
    <row r="105" spans="1:13" ht="13.5" customHeight="1" x14ac:dyDescent="0.3">
      <c r="A105" s="64" t="s">
        <v>16</v>
      </c>
      <c r="B105" s="63" t="s">
        <v>17</v>
      </c>
      <c r="C105" s="63"/>
      <c r="D105" s="64"/>
      <c r="E105" s="63"/>
      <c r="F105" s="63"/>
      <c r="G105" s="12"/>
      <c r="H105" s="2"/>
      <c r="I105" s="2"/>
      <c r="J105" s="2"/>
      <c r="K105" s="2"/>
      <c r="L105" s="2"/>
      <c r="M105" s="2"/>
    </row>
    <row r="106" spans="1:13" ht="13.5" customHeight="1" x14ac:dyDescent="0.3">
      <c r="A106" s="64"/>
      <c r="B106" s="63"/>
      <c r="C106" s="63"/>
      <c r="D106" s="64"/>
      <c r="E106" s="63"/>
      <c r="F106" s="63"/>
      <c r="G106" s="12"/>
      <c r="H106" s="7"/>
      <c r="I106" s="2"/>
      <c r="J106" s="2"/>
      <c r="K106" s="2"/>
      <c r="L106" s="2"/>
      <c r="M106" s="2"/>
    </row>
    <row r="107" spans="1:13" ht="13.5" customHeight="1" x14ac:dyDescent="0.3">
      <c r="A107" s="62">
        <f>A101+1</f>
        <v>17</v>
      </c>
      <c r="B107" s="65" t="str">
        <f>"La funzione ="&amp;IF(Lingua="ita","CERCA.VERT(A1;C1:E20;4;1)", "VLOOKUP(A1;C1:E20;4;1)")&amp;" è errata nel"</f>
        <v>La funzione =CERCA.VERT(A1;C1:E20;4;1) è errata nel</v>
      </c>
      <c r="C107" s="65"/>
      <c r="D107" s="62"/>
      <c r="E107" s="65"/>
      <c r="F107" s="65"/>
      <c r="G107" s="18"/>
      <c r="H107" s="17"/>
      <c r="I107" s="9"/>
      <c r="J107" s="2"/>
      <c r="K107" s="2"/>
      <c r="L107" s="2"/>
      <c r="M107" s="2"/>
    </row>
    <row r="108" spans="1:13" ht="13.5" customHeight="1" x14ac:dyDescent="0.3">
      <c r="A108" s="64" t="s">
        <v>9</v>
      </c>
      <c r="B108" s="63" t="s">
        <v>119</v>
      </c>
      <c r="C108" s="63"/>
      <c r="D108" s="64"/>
      <c r="E108" s="63"/>
      <c r="F108" s="63"/>
      <c r="G108" s="12"/>
      <c r="H108" s="13"/>
      <c r="I108" s="2"/>
      <c r="J108" s="2"/>
      <c r="K108" s="2"/>
      <c r="L108" s="2"/>
      <c r="M108" s="2"/>
    </row>
    <row r="109" spans="1:13" ht="13.5" customHeight="1" x14ac:dyDescent="0.3">
      <c r="A109" s="64" t="s">
        <v>11</v>
      </c>
      <c r="B109" s="63" t="s">
        <v>120</v>
      </c>
      <c r="C109" s="63"/>
      <c r="D109" s="64"/>
      <c r="E109" s="63"/>
      <c r="F109" s="63"/>
      <c r="G109" s="12"/>
      <c r="H109" s="2"/>
      <c r="I109" s="2"/>
      <c r="J109" s="2"/>
      <c r="K109" s="2"/>
      <c r="L109" s="2"/>
      <c r="M109" s="2"/>
    </row>
    <row r="110" spans="1:13" ht="13.5" customHeight="1" x14ac:dyDescent="0.3">
      <c r="A110" s="64" t="s">
        <v>14</v>
      </c>
      <c r="B110" s="63" t="s">
        <v>121</v>
      </c>
      <c r="C110" s="63"/>
      <c r="D110" s="64"/>
      <c r="E110" s="63"/>
      <c r="F110" s="63"/>
      <c r="G110" s="12"/>
      <c r="H110" s="2"/>
      <c r="I110" s="2"/>
      <c r="J110" s="2"/>
      <c r="K110" s="2"/>
      <c r="L110" s="2"/>
      <c r="M110" s="2"/>
    </row>
    <row r="111" spans="1:13" ht="13.5" customHeight="1" x14ac:dyDescent="0.3">
      <c r="A111" s="64" t="s">
        <v>16</v>
      </c>
      <c r="B111" s="63" t="s">
        <v>122</v>
      </c>
      <c r="C111" s="63"/>
      <c r="D111" s="64"/>
      <c r="E111" s="63"/>
      <c r="F111" s="63"/>
      <c r="G111" s="12"/>
      <c r="H111" s="2"/>
      <c r="I111" s="2"/>
      <c r="J111" s="2"/>
      <c r="K111" s="2"/>
      <c r="L111" s="2"/>
      <c r="M111" s="2"/>
    </row>
    <row r="112" spans="1:13" ht="13.5" customHeight="1" x14ac:dyDescent="0.3">
      <c r="A112" s="64" t="s">
        <v>123</v>
      </c>
      <c r="B112" s="63" t="s">
        <v>17</v>
      </c>
      <c r="C112" s="63"/>
      <c r="D112" s="64"/>
      <c r="E112" s="63"/>
      <c r="F112" s="63"/>
      <c r="G112" s="12"/>
      <c r="H112" s="2"/>
      <c r="I112" s="2"/>
      <c r="J112" s="2"/>
      <c r="K112" s="2"/>
      <c r="L112" s="2"/>
      <c r="M112" s="2"/>
    </row>
    <row r="113" spans="1:13" ht="13.5" customHeight="1" x14ac:dyDescent="0.3">
      <c r="A113" s="64"/>
      <c r="B113" s="63"/>
      <c r="C113" s="63"/>
      <c r="D113" s="64"/>
      <c r="E113" s="63"/>
      <c r="F113" s="63"/>
      <c r="G113" s="12"/>
      <c r="H113" s="7"/>
      <c r="I113" s="2"/>
      <c r="J113" s="2"/>
      <c r="K113" s="2"/>
      <c r="L113" s="2"/>
      <c r="M113" s="2"/>
    </row>
    <row r="114" spans="1:13" ht="13.5" customHeight="1" x14ac:dyDescent="0.3">
      <c r="A114" s="62">
        <f>A107+1</f>
        <v>18</v>
      </c>
      <c r="B114" s="65" t="str">
        <f>"La funzione "&amp;IF(Lingua="ita","=SE(VAL.NON.DISP(CERCA.VERT(A1;F1:K20;2;0))=0;"";CERCA.VERT(A1;F1:K20;2;0))","=IF(ISNA(VLOOKUP(A1;F1:K20;2;0))=0;"";VLOOKUP(A1;F1:K20;2;0))")</f>
        <v>La funzione =SE(VAL.NON.DISP(CERCA.VERT(A1;F1:K20;2;0))=0;";CERCA.VERT(A1;F1:K20;2;0))</v>
      </c>
      <c r="C114" s="63"/>
      <c r="D114" s="64"/>
      <c r="E114" s="63"/>
      <c r="F114" s="63"/>
      <c r="G114" s="16"/>
      <c r="H114" s="17"/>
      <c r="I114" s="9"/>
      <c r="J114" s="2"/>
      <c r="K114" s="2"/>
      <c r="L114" s="2"/>
      <c r="M114" s="2"/>
    </row>
    <row r="115" spans="1:13" ht="13.5" customHeight="1" x14ac:dyDescent="0.3">
      <c r="A115" s="64" t="s">
        <v>9</v>
      </c>
      <c r="B115" s="63" t="s">
        <v>159</v>
      </c>
      <c r="C115" s="63"/>
      <c r="D115" s="64"/>
      <c r="E115" s="63"/>
      <c r="F115" s="63"/>
      <c r="G115" s="12"/>
      <c r="H115" s="13"/>
      <c r="I115" s="2"/>
      <c r="J115" s="2"/>
      <c r="K115" s="2"/>
      <c r="L115" s="2"/>
      <c r="M115" s="2"/>
    </row>
    <row r="116" spans="1:13" ht="13.5" customHeight="1" x14ac:dyDescent="0.3">
      <c r="A116" s="64" t="s">
        <v>11</v>
      </c>
      <c r="B116" s="63" t="s">
        <v>118</v>
      </c>
      <c r="C116" s="63"/>
      <c r="D116" s="64"/>
      <c r="E116" s="63"/>
      <c r="F116" s="63"/>
      <c r="G116" s="12"/>
      <c r="H116" s="2"/>
      <c r="I116" s="2"/>
      <c r="J116" s="2"/>
      <c r="K116" s="2"/>
      <c r="L116" s="2"/>
      <c r="M116" s="2"/>
    </row>
    <row r="117" spans="1:13" ht="13.5" customHeight="1" x14ac:dyDescent="0.3">
      <c r="A117" s="64" t="s">
        <v>14</v>
      </c>
      <c r="B117" s="63" t="s">
        <v>124</v>
      </c>
      <c r="C117" s="63"/>
      <c r="D117" s="64"/>
      <c r="E117" s="63"/>
      <c r="F117" s="63"/>
      <c r="G117" s="12"/>
      <c r="H117" s="2"/>
      <c r="I117" s="2"/>
      <c r="J117" s="2"/>
      <c r="K117" s="2"/>
      <c r="L117" s="2"/>
      <c r="M117" s="2"/>
    </row>
    <row r="118" spans="1:13" ht="13.5" customHeight="1" x14ac:dyDescent="0.3">
      <c r="A118" s="64" t="s">
        <v>16</v>
      </c>
      <c r="B118" s="63" t="s">
        <v>17</v>
      </c>
      <c r="C118" s="63"/>
      <c r="D118" s="64"/>
      <c r="E118" s="63"/>
      <c r="F118" s="63"/>
      <c r="G118" s="12"/>
      <c r="H118" s="2"/>
      <c r="I118" s="2"/>
      <c r="J118" s="2"/>
      <c r="K118" s="2"/>
      <c r="L118" s="2"/>
      <c r="M118" s="2"/>
    </row>
    <row r="119" spans="1:13" ht="13.5" customHeight="1" x14ac:dyDescent="0.3">
      <c r="A119" s="64"/>
      <c r="B119" s="63"/>
      <c r="C119" s="63"/>
      <c r="D119" s="64"/>
      <c r="E119" s="63"/>
      <c r="F119" s="63"/>
      <c r="G119" s="12"/>
      <c r="H119" s="7"/>
      <c r="I119" s="2"/>
      <c r="J119" s="2"/>
      <c r="K119" s="2"/>
      <c r="L119" s="2"/>
      <c r="M119" s="2"/>
    </row>
    <row r="120" spans="1:13" ht="13.5" customHeight="1" x14ac:dyDescent="0.3">
      <c r="A120" s="62">
        <f>A114+1</f>
        <v>19</v>
      </c>
      <c r="B120" s="65" t="s">
        <v>125</v>
      </c>
      <c r="C120" s="65"/>
      <c r="D120" s="62"/>
      <c r="E120" s="65"/>
      <c r="F120" s="65"/>
      <c r="G120" s="18"/>
      <c r="H120" s="17"/>
      <c r="I120" s="9"/>
      <c r="J120" s="2"/>
      <c r="K120" s="2"/>
      <c r="L120" s="2"/>
      <c r="M120" s="2"/>
    </row>
    <row r="121" spans="1:13" ht="13.5" customHeight="1" x14ac:dyDescent="0.3">
      <c r="A121" s="64" t="s">
        <v>9</v>
      </c>
      <c r="B121" s="63" t="s">
        <v>126</v>
      </c>
      <c r="C121" s="63"/>
      <c r="D121" s="64"/>
      <c r="E121" s="63"/>
      <c r="F121" s="63"/>
      <c r="G121" s="12"/>
      <c r="H121" s="13"/>
      <c r="I121" s="2"/>
      <c r="J121" s="2"/>
      <c r="K121" s="2"/>
      <c r="L121" s="2"/>
      <c r="M121" s="2"/>
    </row>
    <row r="122" spans="1:13" ht="13.5" customHeight="1" x14ac:dyDescent="0.3">
      <c r="A122" s="64" t="s">
        <v>11</v>
      </c>
      <c r="B122" s="63" t="s">
        <v>127</v>
      </c>
      <c r="C122" s="63"/>
      <c r="D122" s="64"/>
      <c r="E122" s="63"/>
      <c r="F122" s="63"/>
      <c r="G122" s="12"/>
      <c r="H122" s="2"/>
      <c r="I122" s="2"/>
      <c r="J122" s="2"/>
      <c r="K122" s="2"/>
      <c r="L122" s="2"/>
      <c r="M122" s="2"/>
    </row>
    <row r="123" spans="1:13" ht="13.5" customHeight="1" x14ac:dyDescent="0.3">
      <c r="A123" s="64" t="s">
        <v>14</v>
      </c>
      <c r="B123" s="63" t="s">
        <v>128</v>
      </c>
      <c r="C123" s="63"/>
      <c r="D123" s="64"/>
      <c r="E123" s="63"/>
      <c r="F123" s="63"/>
      <c r="G123" s="12"/>
      <c r="H123" s="2"/>
      <c r="I123" s="2"/>
      <c r="J123" s="2"/>
      <c r="K123" s="2"/>
      <c r="L123" s="2"/>
      <c r="M123" s="2"/>
    </row>
    <row r="124" spans="1:13" ht="13.5" customHeight="1" x14ac:dyDescent="0.3">
      <c r="A124" s="64" t="s">
        <v>16</v>
      </c>
      <c r="B124" s="63" t="s">
        <v>17</v>
      </c>
      <c r="C124" s="63"/>
      <c r="D124" s="64"/>
      <c r="E124" s="63"/>
      <c r="F124" s="63"/>
      <c r="G124" s="12"/>
      <c r="H124" s="2"/>
      <c r="I124" s="2"/>
      <c r="J124" s="2"/>
      <c r="K124" s="2"/>
      <c r="L124" s="2"/>
      <c r="M124" s="2"/>
    </row>
    <row r="125" spans="1:13" ht="13.5" customHeight="1" x14ac:dyDescent="0.3">
      <c r="A125" s="64"/>
      <c r="B125" s="63"/>
      <c r="C125" s="63"/>
      <c r="D125" s="64"/>
      <c r="E125" s="63"/>
      <c r="F125" s="63"/>
      <c r="G125" s="12"/>
      <c r="H125" s="7"/>
      <c r="I125" s="2"/>
      <c r="J125" s="2"/>
      <c r="K125" s="2"/>
      <c r="L125" s="2"/>
      <c r="M125" s="2"/>
    </row>
    <row r="126" spans="1:13" ht="13.5" customHeight="1" x14ac:dyDescent="0.3">
      <c r="A126" s="62">
        <f>A120+1</f>
        <v>20</v>
      </c>
      <c r="B126" s="65" t="s">
        <v>129</v>
      </c>
      <c r="C126" s="65"/>
      <c r="D126" s="62"/>
      <c r="E126" s="65"/>
      <c r="F126" s="65"/>
      <c r="G126" s="18"/>
      <c r="H126" s="17"/>
      <c r="I126" s="9"/>
      <c r="J126" s="2"/>
      <c r="K126" s="2"/>
      <c r="L126" s="2"/>
      <c r="M126" s="2"/>
    </row>
    <row r="127" spans="1:13" ht="13.5" customHeight="1" x14ac:dyDescent="0.3">
      <c r="A127" s="64" t="s">
        <v>9</v>
      </c>
      <c r="B127" s="63" t="s">
        <v>130</v>
      </c>
      <c r="C127" s="63"/>
      <c r="D127" s="64"/>
      <c r="E127" s="63"/>
      <c r="F127" s="63"/>
      <c r="G127" s="12"/>
      <c r="H127" s="13"/>
      <c r="I127" s="2"/>
      <c r="J127" s="2"/>
      <c r="K127" s="2"/>
      <c r="L127" s="2"/>
      <c r="M127" s="2"/>
    </row>
    <row r="128" spans="1:13" ht="13.5" customHeight="1" x14ac:dyDescent="0.3">
      <c r="A128" s="64" t="s">
        <v>11</v>
      </c>
      <c r="B128" s="63" t="s">
        <v>131</v>
      </c>
      <c r="C128" s="63"/>
      <c r="D128" s="64"/>
      <c r="E128" s="63"/>
      <c r="F128" s="63"/>
      <c r="G128" s="12"/>
      <c r="H128" s="2"/>
      <c r="I128" s="2"/>
      <c r="J128" s="2"/>
      <c r="K128" s="2"/>
      <c r="L128" s="2"/>
      <c r="M128" s="2"/>
    </row>
    <row r="129" spans="1:13" ht="13.5" customHeight="1" x14ac:dyDescent="0.3">
      <c r="A129" s="64" t="s">
        <v>14</v>
      </c>
      <c r="B129" s="63" t="s">
        <v>132</v>
      </c>
      <c r="C129" s="63"/>
      <c r="D129" s="64"/>
      <c r="E129" s="63"/>
      <c r="F129" s="63"/>
      <c r="G129" s="12"/>
      <c r="H129" s="2"/>
      <c r="I129" s="2"/>
      <c r="J129" s="2"/>
      <c r="K129" s="2"/>
      <c r="L129" s="2"/>
      <c r="M129" s="2"/>
    </row>
    <row r="130" spans="1:13" ht="13.5" customHeight="1" x14ac:dyDescent="0.3">
      <c r="A130" s="64" t="s">
        <v>16</v>
      </c>
      <c r="B130" s="63" t="s">
        <v>17</v>
      </c>
      <c r="C130" s="63"/>
      <c r="D130" s="64"/>
      <c r="E130" s="63"/>
      <c r="F130" s="63"/>
      <c r="G130" s="12"/>
      <c r="H130" s="2"/>
      <c r="I130" s="2"/>
      <c r="J130" s="2"/>
      <c r="K130" s="2"/>
      <c r="L130" s="2"/>
      <c r="M130" s="2"/>
    </row>
    <row r="131" spans="1:13" ht="13.5" customHeight="1" x14ac:dyDescent="0.3">
      <c r="A131" s="64"/>
      <c r="B131" s="63"/>
      <c r="C131" s="63"/>
      <c r="D131" s="64"/>
      <c r="E131" s="63"/>
      <c r="F131" s="63"/>
      <c r="G131" s="12"/>
      <c r="H131" s="7"/>
      <c r="I131" s="2"/>
      <c r="J131" s="2"/>
      <c r="K131" s="2"/>
      <c r="L131" s="2"/>
      <c r="M131" s="2"/>
    </row>
    <row r="132" spans="1:13" ht="13.5" customHeight="1" x14ac:dyDescent="0.3">
      <c r="A132" s="62">
        <f>A126+1</f>
        <v>21</v>
      </c>
      <c r="B132" s="65" t="s">
        <v>133</v>
      </c>
      <c r="C132" s="65"/>
      <c r="D132" s="62"/>
      <c r="E132" s="65"/>
      <c r="F132" s="65"/>
      <c r="G132" s="18"/>
      <c r="H132" s="17"/>
      <c r="I132" s="9"/>
      <c r="J132" s="2"/>
      <c r="K132" s="2"/>
      <c r="L132" s="2"/>
      <c r="M132" s="2"/>
    </row>
    <row r="133" spans="1:13" ht="13.5" customHeight="1" x14ac:dyDescent="0.3">
      <c r="A133" s="64" t="s">
        <v>9</v>
      </c>
      <c r="B133" s="63" t="str">
        <f>"Area dati in cui vengono impostati gli operatori logici (&gt;, &lt;, &gt;=, &lt;=) tramite la funzione "&amp;IF(Lingua="ita","‘Personalizza’","'Custom'")</f>
        <v>Area dati in cui vengono impostati gli operatori logici (&gt;, &lt;, &gt;=, &lt;=) tramite la funzione ‘Personalizza’</v>
      </c>
      <c r="C133" s="63"/>
      <c r="D133" s="64"/>
      <c r="E133" s="63"/>
      <c r="F133" s="63"/>
      <c r="G133" s="12"/>
      <c r="H133" s="13"/>
      <c r="I133" s="2"/>
      <c r="J133" s="2"/>
      <c r="K133" s="2"/>
      <c r="L133" s="2"/>
      <c r="M133" s="2"/>
    </row>
    <row r="134" spans="1:13" ht="13.5" customHeight="1" x14ac:dyDescent="0.3">
      <c r="A134" s="64" t="s">
        <v>11</v>
      </c>
      <c r="B134" s="63" t="s">
        <v>134</v>
      </c>
      <c r="C134" s="63"/>
      <c r="D134" s="64"/>
      <c r="E134" s="63"/>
      <c r="F134" s="63"/>
      <c r="G134" s="12"/>
      <c r="H134" s="2"/>
      <c r="I134" s="2"/>
      <c r="J134" s="2"/>
      <c r="K134" s="2"/>
      <c r="L134" s="2"/>
      <c r="M134" s="2"/>
    </row>
    <row r="135" spans="1:13" ht="13.5" customHeight="1" x14ac:dyDescent="0.3">
      <c r="A135" s="64" t="s">
        <v>14</v>
      </c>
      <c r="B135" s="63" t="s">
        <v>135</v>
      </c>
      <c r="C135" s="63"/>
      <c r="D135" s="64"/>
      <c r="E135" s="63"/>
      <c r="F135" s="63"/>
      <c r="G135" s="12"/>
      <c r="H135" s="2"/>
      <c r="I135" s="2"/>
      <c r="J135" s="2"/>
      <c r="K135" s="2"/>
      <c r="L135" s="2"/>
      <c r="M135" s="2"/>
    </row>
    <row r="136" spans="1:13" ht="13.5" customHeight="1" x14ac:dyDescent="0.3">
      <c r="A136" s="64" t="s">
        <v>16</v>
      </c>
      <c r="B136" s="63" t="s">
        <v>17</v>
      </c>
      <c r="C136" s="63"/>
      <c r="D136" s="64"/>
      <c r="E136" s="63"/>
      <c r="F136" s="63"/>
      <c r="G136" s="12"/>
      <c r="H136" s="2"/>
      <c r="I136" s="2"/>
      <c r="J136" s="2"/>
      <c r="K136" s="2"/>
      <c r="L136" s="2"/>
      <c r="M136" s="2"/>
    </row>
    <row r="137" spans="1:13" ht="13.5" customHeight="1" x14ac:dyDescent="0.3">
      <c r="A137" s="64"/>
      <c r="B137" s="63"/>
      <c r="C137" s="63"/>
      <c r="D137" s="64"/>
      <c r="E137" s="63"/>
      <c r="F137" s="63"/>
      <c r="G137" s="12"/>
      <c r="H137" s="7"/>
      <c r="I137" s="2"/>
      <c r="J137" s="2"/>
      <c r="K137" s="2"/>
      <c r="L137" s="2"/>
      <c r="M137" s="2"/>
    </row>
    <row r="138" spans="1:13" ht="13.5" customHeight="1" x14ac:dyDescent="0.3">
      <c r="A138" s="62">
        <f>A132+1</f>
        <v>22</v>
      </c>
      <c r="B138" s="65" t="str">
        <f>"La funzione "&amp;IF(Lingua="ita"," DB.SOMMA(A1:G1000;G1;X1:Z3)","DSUM(A1:G1000;G1;X1:Z3)")</f>
        <v>La funzione  DB.SOMMA(A1:G1000;G1;X1:Z3)</v>
      </c>
      <c r="C138" s="65"/>
      <c r="D138" s="62"/>
      <c r="E138" s="65"/>
      <c r="F138" s="65"/>
      <c r="G138" s="18"/>
      <c r="H138" s="17"/>
      <c r="I138" s="9"/>
      <c r="J138" s="2"/>
      <c r="K138" s="2"/>
      <c r="L138" s="2"/>
      <c r="M138" s="2"/>
    </row>
    <row r="139" spans="1:13" ht="13.5" customHeight="1" x14ac:dyDescent="0.3">
      <c r="A139" s="64" t="s">
        <v>9</v>
      </c>
      <c r="B139" s="63" t="s">
        <v>136</v>
      </c>
      <c r="C139" s="63"/>
      <c r="D139" s="64"/>
      <c r="E139" s="63"/>
      <c r="F139" s="63"/>
      <c r="G139" s="12"/>
      <c r="H139" s="13"/>
      <c r="I139" s="2"/>
      <c r="J139" s="2"/>
      <c r="K139" s="2"/>
      <c r="L139" s="2"/>
      <c r="M139" s="2"/>
    </row>
    <row r="140" spans="1:13" ht="13.5" customHeight="1" x14ac:dyDescent="0.3">
      <c r="A140" s="64" t="s">
        <v>11</v>
      </c>
      <c r="B140" s="63" t="s">
        <v>137</v>
      </c>
      <c r="C140" s="63"/>
      <c r="D140" s="64"/>
      <c r="E140" s="63"/>
      <c r="F140" s="63"/>
      <c r="G140" s="12"/>
      <c r="H140" s="2"/>
      <c r="I140" s="2"/>
      <c r="J140" s="2"/>
      <c r="K140" s="2"/>
      <c r="L140" s="2"/>
      <c r="M140" s="2"/>
    </row>
    <row r="141" spans="1:13" ht="13.5" customHeight="1" x14ac:dyDescent="0.3">
      <c r="A141" s="64" t="s">
        <v>14</v>
      </c>
      <c r="B141" s="63" t="s">
        <v>138</v>
      </c>
      <c r="C141" s="63"/>
      <c r="D141" s="64"/>
      <c r="E141" s="63"/>
      <c r="F141" s="63"/>
      <c r="G141" s="12"/>
      <c r="H141" s="2"/>
      <c r="I141" s="2"/>
      <c r="J141" s="2"/>
      <c r="K141" s="2"/>
      <c r="L141" s="2"/>
      <c r="M141" s="2"/>
    </row>
    <row r="142" spans="1:13" ht="13.5" customHeight="1" x14ac:dyDescent="0.3">
      <c r="A142" s="64" t="s">
        <v>16</v>
      </c>
      <c r="B142" s="63" t="s">
        <v>17</v>
      </c>
      <c r="C142" s="63"/>
      <c r="D142" s="64"/>
      <c r="E142" s="63"/>
      <c r="F142" s="63"/>
      <c r="G142" s="12"/>
      <c r="H142" s="2"/>
      <c r="I142" s="2"/>
      <c r="J142" s="2"/>
      <c r="K142" s="2"/>
      <c r="L142" s="2"/>
      <c r="M142" s="2"/>
    </row>
    <row r="143" spans="1:13" ht="13.5" customHeight="1" x14ac:dyDescent="0.3">
      <c r="A143" s="64"/>
      <c r="B143" s="63"/>
      <c r="C143" s="63"/>
      <c r="D143" s="64"/>
      <c r="E143" s="63"/>
      <c r="F143" s="63"/>
      <c r="G143" s="12"/>
      <c r="H143" s="7"/>
      <c r="I143" s="2"/>
      <c r="J143" s="2"/>
      <c r="K143" s="2"/>
      <c r="L143" s="2"/>
      <c r="M143" s="2"/>
    </row>
    <row r="144" spans="1:13" ht="13.5" customHeight="1" x14ac:dyDescent="0.3">
      <c r="A144" s="62">
        <f>A138+1</f>
        <v>23</v>
      </c>
      <c r="B144" s="65" t="s">
        <v>139</v>
      </c>
      <c r="C144" s="65"/>
      <c r="D144" s="62"/>
      <c r="E144" s="65"/>
      <c r="F144" s="65"/>
      <c r="G144" s="18"/>
      <c r="H144" s="17"/>
      <c r="I144" s="9"/>
      <c r="J144" s="2"/>
      <c r="K144" s="2"/>
      <c r="L144" s="2"/>
      <c r="M144" s="2"/>
    </row>
    <row r="145" spans="1:13" ht="13.5" customHeight="1" x14ac:dyDescent="0.3">
      <c r="A145" s="64" t="s">
        <v>9</v>
      </c>
      <c r="B145" s="63" t="s">
        <v>140</v>
      </c>
      <c r="C145" s="63"/>
      <c r="D145" s="64"/>
      <c r="E145" s="63"/>
      <c r="F145" s="63"/>
      <c r="G145" s="12"/>
      <c r="H145" s="13"/>
      <c r="I145" s="2"/>
      <c r="J145" s="2"/>
      <c r="K145" s="2"/>
      <c r="L145" s="2"/>
      <c r="M145" s="2"/>
    </row>
    <row r="146" spans="1:13" ht="13.5" customHeight="1" x14ac:dyDescent="0.3">
      <c r="A146" s="64" t="s">
        <v>11</v>
      </c>
      <c r="B146" s="63" t="s">
        <v>141</v>
      </c>
      <c r="C146" s="63"/>
      <c r="D146" s="64"/>
      <c r="E146" s="63"/>
      <c r="F146" s="63"/>
      <c r="G146" s="12"/>
      <c r="H146" s="2"/>
      <c r="I146" s="2"/>
      <c r="J146" s="2"/>
      <c r="K146" s="2"/>
      <c r="L146" s="2"/>
      <c r="M146" s="2"/>
    </row>
    <row r="147" spans="1:13" ht="13.5" customHeight="1" x14ac:dyDescent="0.3">
      <c r="A147" s="64" t="s">
        <v>14</v>
      </c>
      <c r="B147" s="63" t="s">
        <v>142</v>
      </c>
      <c r="C147" s="63"/>
      <c r="D147" s="64"/>
      <c r="E147" s="63"/>
      <c r="F147" s="63"/>
      <c r="G147" s="12"/>
      <c r="H147" s="2"/>
      <c r="I147" s="2"/>
      <c r="J147" s="2"/>
      <c r="K147" s="2"/>
      <c r="L147" s="2"/>
      <c r="M147" s="2"/>
    </row>
    <row r="148" spans="1:13" ht="13.5" customHeight="1" x14ac:dyDescent="0.3">
      <c r="A148" s="64" t="s">
        <v>16</v>
      </c>
      <c r="B148" s="63" t="s">
        <v>17</v>
      </c>
      <c r="C148" s="63"/>
      <c r="D148" s="64"/>
      <c r="E148" s="63"/>
      <c r="F148" s="63"/>
      <c r="G148" s="12"/>
      <c r="H148" s="2"/>
      <c r="I148" s="2"/>
      <c r="J148" s="2"/>
      <c r="K148" s="2"/>
      <c r="L148" s="2"/>
      <c r="M148" s="2"/>
    </row>
    <row r="149" spans="1:13" ht="13.5" customHeight="1" x14ac:dyDescent="0.3">
      <c r="A149" s="20"/>
      <c r="B149" s="12"/>
      <c r="C149" s="12"/>
      <c r="D149" s="12"/>
      <c r="E149" s="12"/>
      <c r="F149" s="12"/>
      <c r="G149" s="12"/>
      <c r="H149" s="2"/>
      <c r="I149" s="2"/>
      <c r="J149" s="2"/>
      <c r="K149" s="2"/>
      <c r="L149" s="2"/>
      <c r="M149" s="2"/>
    </row>
    <row r="150" spans="1:13" ht="13.5" customHeight="1" x14ac:dyDescent="0.3">
      <c r="A150" s="11">
        <v>24</v>
      </c>
      <c r="B150" s="15" t="s">
        <v>161</v>
      </c>
      <c r="C150" s="15"/>
      <c r="D150" s="11"/>
      <c r="E150" s="15"/>
      <c r="F150" s="15"/>
      <c r="G150" s="15"/>
      <c r="H150" s="2"/>
      <c r="I150" s="2"/>
      <c r="J150" s="2"/>
      <c r="K150" s="2"/>
      <c r="L150" s="2"/>
      <c r="M150" s="2"/>
    </row>
    <row r="151" spans="1:13" ht="32.25" customHeight="1" x14ac:dyDescent="0.3">
      <c r="A151" s="11"/>
      <c r="B151" s="89"/>
      <c r="C151" s="90"/>
      <c r="D151" s="90"/>
      <c r="E151" s="91"/>
      <c r="F151" s="2"/>
      <c r="G151" s="2"/>
      <c r="H151" s="2"/>
      <c r="I151" s="2"/>
      <c r="J151" s="2"/>
      <c r="K151" s="2"/>
      <c r="L151" s="2"/>
      <c r="M151" s="2"/>
    </row>
    <row r="152" spans="1:13" ht="13.5" customHeight="1" x14ac:dyDescent="0.3">
      <c r="A152" s="20"/>
      <c r="B152" s="12"/>
      <c r="C152" s="12"/>
      <c r="D152" s="12"/>
      <c r="E152" s="12"/>
      <c r="F152" s="12"/>
      <c r="G152" s="12"/>
      <c r="H152" s="2"/>
      <c r="I152" s="2"/>
      <c r="J152" s="2"/>
      <c r="K152" s="2"/>
      <c r="L152" s="2"/>
      <c r="M152" s="2"/>
    </row>
    <row r="153" spans="1:13" ht="13.5" customHeight="1" x14ac:dyDescent="0.3">
      <c r="A153" s="11">
        <v>25</v>
      </c>
      <c r="B153" s="15" t="s">
        <v>152</v>
      </c>
      <c r="C153" s="15"/>
      <c r="D153" s="11"/>
      <c r="E153" s="15"/>
      <c r="F153" s="15"/>
      <c r="G153" s="15"/>
      <c r="H153" s="2"/>
      <c r="I153" s="2"/>
      <c r="J153" s="2"/>
      <c r="K153" s="2"/>
      <c r="L153" s="2"/>
      <c r="M153" s="2"/>
    </row>
    <row r="154" spans="1:13" ht="72.75" customHeight="1" x14ac:dyDescent="0.3">
      <c r="A154" s="11"/>
      <c r="B154" s="89"/>
      <c r="C154" s="90"/>
      <c r="D154" s="90"/>
      <c r="E154" s="91"/>
      <c r="F154" s="2"/>
      <c r="G154" s="2"/>
      <c r="H154" s="2"/>
      <c r="I154" s="2"/>
      <c r="J154" s="2"/>
      <c r="K154" s="2"/>
      <c r="L154" s="2"/>
      <c r="M154" s="2"/>
    </row>
    <row r="155" spans="1:13" ht="13.5" customHeight="1" x14ac:dyDescent="0.3">
      <c r="A155" s="11"/>
      <c r="B155" s="70"/>
      <c r="C155" s="70"/>
      <c r="D155" s="71"/>
      <c r="E155" s="70"/>
      <c r="F155" s="2"/>
      <c r="G155" s="2"/>
      <c r="H155" s="2"/>
      <c r="I155" s="2"/>
      <c r="J155" s="2"/>
      <c r="K155" s="2"/>
      <c r="L155" s="2"/>
      <c r="M155" s="2"/>
    </row>
    <row r="156" spans="1:13" ht="13.5" customHeight="1" x14ac:dyDescent="0.3">
      <c r="A156" s="11">
        <v>26</v>
      </c>
      <c r="B156" s="15" t="s">
        <v>151</v>
      </c>
      <c r="C156" s="15"/>
      <c r="D156" s="11"/>
      <c r="E156" s="15"/>
      <c r="F156" s="15"/>
      <c r="G156" s="15"/>
      <c r="H156" s="2"/>
      <c r="I156" s="2"/>
      <c r="J156" s="2"/>
      <c r="K156" s="2"/>
      <c r="L156" s="2"/>
      <c r="M156" s="2"/>
    </row>
    <row r="157" spans="1:13" ht="72.75" customHeight="1" x14ac:dyDescent="0.3">
      <c r="A157" s="11"/>
      <c r="B157" s="89"/>
      <c r="C157" s="90"/>
      <c r="D157" s="90"/>
      <c r="E157" s="91"/>
      <c r="F157" s="2"/>
      <c r="G157" s="2"/>
      <c r="H157" s="2"/>
      <c r="I157" s="2"/>
      <c r="J157" s="2"/>
      <c r="K157" s="2"/>
      <c r="L157" s="2"/>
      <c r="M157" s="2"/>
    </row>
    <row r="158" spans="1:13" ht="13.5" customHeight="1" x14ac:dyDescent="0.3">
      <c r="A158" s="11"/>
      <c r="B158" s="70"/>
      <c r="C158" s="70"/>
      <c r="D158" s="71"/>
      <c r="E158" s="70"/>
      <c r="F158" s="2"/>
      <c r="G158" s="2"/>
      <c r="H158" s="2"/>
      <c r="I158" s="2"/>
      <c r="J158" s="2"/>
      <c r="K158" s="2"/>
      <c r="L158" s="2"/>
      <c r="M158" s="2"/>
    </row>
    <row r="159" spans="1:13" ht="26.25" customHeight="1" x14ac:dyDescent="0.3">
      <c r="A159" s="80">
        <v>27</v>
      </c>
      <c r="B159" s="88" t="s">
        <v>162</v>
      </c>
      <c r="C159" s="88"/>
      <c r="D159" s="88"/>
      <c r="E159" s="88"/>
      <c r="F159" s="2"/>
      <c r="G159" s="2"/>
      <c r="H159" s="2"/>
      <c r="I159" s="2"/>
      <c r="J159" s="2"/>
      <c r="K159" s="2"/>
      <c r="L159" s="2"/>
      <c r="M159" s="2"/>
    </row>
    <row r="160" spans="1:13" ht="13.5" customHeight="1" x14ac:dyDescent="0.3">
      <c r="A160" s="1"/>
      <c r="B160" s="12"/>
      <c r="C160" s="21"/>
      <c r="D160" s="21"/>
      <c r="E160" s="2"/>
      <c r="F160" s="2"/>
      <c r="G160" s="2"/>
      <c r="H160" s="2"/>
      <c r="I160" s="2"/>
      <c r="J160" s="2"/>
      <c r="K160" s="2"/>
      <c r="L160" s="2"/>
      <c r="M160" s="2"/>
    </row>
    <row r="161" spans="1:13" ht="37.5" customHeight="1" x14ac:dyDescent="0.3">
      <c r="A161" s="1"/>
      <c r="B161" s="22"/>
      <c r="C161" s="74" t="s">
        <v>163</v>
      </c>
      <c r="D161" s="74" t="s">
        <v>169</v>
      </c>
      <c r="E161" s="2"/>
      <c r="F161" s="2"/>
      <c r="G161" s="2"/>
      <c r="I161" s="2"/>
      <c r="J161" s="2"/>
      <c r="K161" s="2"/>
      <c r="L161" s="2"/>
      <c r="M161" s="2"/>
    </row>
    <row r="162" spans="1:13" ht="13.5" customHeight="1" x14ac:dyDescent="0.3">
      <c r="A162" s="23"/>
      <c r="B162" s="69" t="str">
        <f>IF(Lingua="ita","CERCA.VERT()","VLOOKUP()")</f>
        <v>CERCA.VERT()</v>
      </c>
      <c r="C162" s="24"/>
      <c r="D162" s="24"/>
      <c r="E162" s="2"/>
      <c r="F162" s="2"/>
      <c r="G162" s="2"/>
      <c r="H162" s="2"/>
      <c r="I162" s="2"/>
      <c r="J162" s="2"/>
      <c r="K162" s="2"/>
      <c r="L162" s="2"/>
      <c r="M162" s="2"/>
    </row>
    <row r="163" spans="1:13" ht="13.5" customHeight="1" x14ac:dyDescent="0.3">
      <c r="A163" s="23"/>
      <c r="B163" s="69" t="str">
        <f>IF(Lingua="ita","CERCA.ORIZZ()","HLOOKUP()")</f>
        <v>CERCA.ORIZZ()</v>
      </c>
      <c r="C163" s="24"/>
      <c r="D163" s="24"/>
      <c r="E163" s="2"/>
      <c r="F163" s="2"/>
      <c r="G163" s="2"/>
      <c r="H163" s="2"/>
      <c r="I163" s="2"/>
      <c r="J163" s="2"/>
      <c r="K163" s="2"/>
      <c r="L163" s="2"/>
      <c r="M163" s="2"/>
    </row>
    <row r="164" spans="1:13" ht="13.5" customHeight="1" x14ac:dyDescent="0.3">
      <c r="A164" s="23"/>
      <c r="B164" s="69" t="str">
        <f>IF(Lingua="ita","CONFRONTA()","MATCH()")</f>
        <v>CONFRONTA()</v>
      </c>
      <c r="C164" s="24"/>
      <c r="D164" s="24"/>
      <c r="E164" s="2"/>
      <c r="F164" s="2"/>
      <c r="G164" s="2"/>
      <c r="H164" s="2"/>
      <c r="I164" s="2"/>
      <c r="J164" s="2"/>
      <c r="K164" s="2"/>
      <c r="L164" s="2"/>
      <c r="M164" s="2"/>
    </row>
    <row r="165" spans="1:13" ht="13.5" customHeight="1" x14ac:dyDescent="0.3">
      <c r="A165" s="23"/>
      <c r="B165" s="69" t="str">
        <f>IF(Lingua="ita","INDICE()","INDEX()")</f>
        <v>INDICE()</v>
      </c>
      <c r="C165" s="24"/>
      <c r="D165" s="24"/>
      <c r="E165" s="2"/>
      <c r="F165" s="2"/>
      <c r="G165" s="2"/>
      <c r="H165" s="2"/>
      <c r="I165" s="2"/>
      <c r="J165" s="2"/>
      <c r="K165" s="2"/>
      <c r="L165" s="2"/>
      <c r="M165" s="2"/>
    </row>
    <row r="166" spans="1:13" ht="13.5" customHeight="1" x14ac:dyDescent="0.3">
      <c r="A166" s="23"/>
      <c r="B166" s="69" t="str">
        <f>IF(Lingua="ita","SUBTOTALE()","SUBTOTAL()")</f>
        <v>SUBTOTALE()</v>
      </c>
      <c r="C166" s="24"/>
      <c r="D166" s="24"/>
      <c r="E166" s="2"/>
      <c r="F166" s="2"/>
      <c r="G166" s="2"/>
      <c r="H166" s="2"/>
      <c r="I166" s="2"/>
      <c r="J166" s="2"/>
      <c r="K166" s="2"/>
      <c r="L166" s="2"/>
      <c r="M166" s="2"/>
    </row>
    <row r="167" spans="1:13" ht="13.5" customHeight="1" x14ac:dyDescent="0.3">
      <c r="A167" s="23"/>
      <c r="B167" s="69" t="str">
        <f>IF(Lingua="ita","SE()","IF()")</f>
        <v>SE()</v>
      </c>
      <c r="C167" s="24"/>
      <c r="D167" s="24"/>
      <c r="E167" s="2"/>
      <c r="F167" s="2"/>
      <c r="G167" s="2"/>
      <c r="H167" s="2"/>
      <c r="I167" s="2"/>
      <c r="J167" s="2"/>
      <c r="K167" s="2"/>
      <c r="L167" s="2"/>
      <c r="M167" s="2"/>
    </row>
    <row r="168" spans="1:13" ht="13.5" customHeight="1" x14ac:dyDescent="0.3">
      <c r="A168" s="23"/>
      <c r="B168" s="69" t="str">
        <f>IF(Lingua="ita","E()","AND()")</f>
        <v>E()</v>
      </c>
      <c r="C168" s="24"/>
      <c r="D168" s="24"/>
      <c r="E168" s="2"/>
      <c r="F168" s="2"/>
      <c r="G168" s="2"/>
      <c r="H168" s="2"/>
      <c r="I168" s="2"/>
      <c r="J168" s="2"/>
      <c r="K168" s="2"/>
      <c r="L168" s="2"/>
      <c r="M168" s="2"/>
    </row>
    <row r="169" spans="1:13" ht="13.5" customHeight="1" x14ac:dyDescent="0.3">
      <c r="A169" s="23"/>
      <c r="B169" s="69" t="str">
        <f>IF(Lingua="ita","O()","OR()")</f>
        <v>O()</v>
      </c>
      <c r="C169" s="24"/>
      <c r="D169" s="24"/>
      <c r="E169" s="2"/>
      <c r="F169" s="2"/>
      <c r="G169" s="2"/>
      <c r="H169" s="2"/>
      <c r="I169" s="2"/>
      <c r="J169" s="2"/>
      <c r="K169" s="2"/>
      <c r="L169" s="2"/>
      <c r="M169" s="2"/>
    </row>
    <row r="170" spans="1:13" ht="13.5" customHeight="1" x14ac:dyDescent="0.3">
      <c r="A170" s="23"/>
      <c r="B170" s="69" t="str">
        <f>IF(Lingua="ita","SOMMA.SE()","SUMIF()")</f>
        <v>SOMMA.SE()</v>
      </c>
      <c r="C170" s="24"/>
      <c r="D170" s="24"/>
      <c r="E170" s="2"/>
      <c r="F170" s="2"/>
      <c r="G170" s="2"/>
      <c r="H170" s="2"/>
      <c r="I170" s="2"/>
      <c r="J170" s="2"/>
      <c r="K170" s="2"/>
      <c r="L170" s="2"/>
      <c r="M170" s="2"/>
    </row>
    <row r="171" spans="1:13" ht="13.5" customHeight="1" x14ac:dyDescent="0.3">
      <c r="A171" s="23"/>
      <c r="B171" s="69" t="str">
        <f>IF(Lingua="ita","CONTA.SE()","COUNTIF()")</f>
        <v>CONTA.SE()</v>
      </c>
      <c r="C171" s="24"/>
      <c r="D171" s="24"/>
      <c r="E171" s="2"/>
      <c r="F171" s="2"/>
      <c r="G171" s="2"/>
      <c r="H171" s="2"/>
      <c r="I171" s="2"/>
      <c r="J171" s="2"/>
      <c r="K171" s="2"/>
      <c r="L171" s="2"/>
      <c r="M171" s="2"/>
    </row>
    <row r="172" spans="1:13" ht="13.5" customHeight="1" x14ac:dyDescent="0.3">
      <c r="A172" s="23"/>
      <c r="B172" s="69" t="str">
        <f>IF(Lingua="ita","STRINGA.ESTRAI()","MID()")</f>
        <v>STRINGA.ESTRAI()</v>
      </c>
      <c r="C172" s="24"/>
      <c r="D172" s="24"/>
      <c r="E172" s="2"/>
      <c r="F172" s="2"/>
      <c r="G172" s="2"/>
      <c r="H172" s="2"/>
      <c r="I172" s="2"/>
      <c r="J172" s="2"/>
      <c r="K172" s="2"/>
      <c r="L172" s="2"/>
      <c r="M172" s="2"/>
    </row>
    <row r="173" spans="1:13" ht="13.5" customHeight="1" x14ac:dyDescent="0.3">
      <c r="A173" s="23"/>
      <c r="B173" s="69" t="str">
        <f>IF(Lingua="ita","SINISTRA()","LEFT()")</f>
        <v>SINISTRA()</v>
      </c>
      <c r="C173" s="24"/>
      <c r="D173" s="24"/>
      <c r="E173" s="2"/>
      <c r="F173" s="2"/>
      <c r="G173" s="2"/>
      <c r="H173" s="2"/>
      <c r="I173" s="2"/>
      <c r="J173" s="2"/>
      <c r="K173" s="2"/>
      <c r="L173" s="2"/>
      <c r="M173" s="2"/>
    </row>
    <row r="174" spans="1:13" ht="13.5" customHeight="1" x14ac:dyDescent="0.3">
      <c r="A174" s="23"/>
      <c r="B174" s="69" t="str">
        <f>IF(Lingua="ita","DESTRA()","RIGHT()")</f>
        <v>DESTRA()</v>
      </c>
      <c r="C174" s="24"/>
      <c r="D174" s="24"/>
      <c r="E174" s="2"/>
      <c r="F174" s="2"/>
      <c r="G174" s="2"/>
      <c r="H174" s="2"/>
      <c r="I174" s="2"/>
      <c r="J174" s="2"/>
      <c r="K174" s="2"/>
      <c r="L174" s="2"/>
      <c r="M174" s="2"/>
    </row>
    <row r="175" spans="1:13" ht="13.5" customHeight="1" x14ac:dyDescent="0.3">
      <c r="A175" s="23"/>
      <c r="B175" s="69" t="str">
        <f>IF(Lingua="ita","ANNULLA.SPAZI()","TRIM()")</f>
        <v>ANNULLA.SPAZI()</v>
      </c>
      <c r="C175" s="24"/>
      <c r="D175" s="24"/>
      <c r="E175" s="2"/>
      <c r="F175" s="2"/>
      <c r="G175" s="2"/>
      <c r="H175" s="2"/>
      <c r="I175" s="2"/>
      <c r="J175" s="2"/>
      <c r="K175" s="2"/>
      <c r="L175" s="2"/>
      <c r="M175" s="2"/>
    </row>
    <row r="176" spans="1:13" ht="13.5" customHeight="1" x14ac:dyDescent="0.3">
      <c r="A176" s="23"/>
      <c r="B176" s="69" t="str">
        <f>IF(Lingua="ita","LUNGHEZZA()","LEN()")</f>
        <v>LUNGHEZZA()</v>
      </c>
      <c r="C176" s="24"/>
      <c r="D176" s="24"/>
      <c r="E176" s="2"/>
      <c r="F176" s="2"/>
      <c r="G176" s="2"/>
      <c r="H176" s="2"/>
      <c r="I176" s="2"/>
      <c r="J176" s="2"/>
      <c r="K176" s="2"/>
      <c r="L176" s="2"/>
      <c r="M176" s="2"/>
    </row>
    <row r="177" spans="1:13" ht="13.5" customHeight="1" x14ac:dyDescent="0.3">
      <c r="A177" s="23"/>
      <c r="B177" s="69" t="str">
        <f>IF(Lingua="ita","VAL.NON.DISP()","ISNA()")</f>
        <v>VAL.NON.DISP()</v>
      </c>
      <c r="C177" s="24"/>
      <c r="D177" s="24"/>
      <c r="E177" s="2"/>
      <c r="F177" s="2"/>
      <c r="G177" s="2"/>
      <c r="H177" s="2"/>
      <c r="I177" s="2"/>
      <c r="J177" s="2"/>
      <c r="K177" s="2"/>
      <c r="L177" s="2"/>
      <c r="M177" s="2"/>
    </row>
    <row r="178" spans="1:13" ht="13.5" customHeight="1" x14ac:dyDescent="0.3">
      <c r="A178" s="23"/>
      <c r="B178" s="69" t="str">
        <f>IF(Lingua="ita","VAL.ERR()","ISERR()")</f>
        <v>VAL.ERR()</v>
      </c>
      <c r="C178" s="24"/>
      <c r="D178" s="24"/>
      <c r="E178" s="2"/>
      <c r="F178" s="2"/>
      <c r="G178" s="2"/>
      <c r="H178" s="2"/>
      <c r="I178" s="2"/>
      <c r="J178" s="2"/>
      <c r="K178" s="2"/>
      <c r="L178" s="2"/>
      <c r="M178" s="2"/>
    </row>
    <row r="179" spans="1:13" ht="13.5" customHeight="1" x14ac:dyDescent="0.3">
      <c r="A179" s="23"/>
      <c r="B179" s="69" t="str">
        <f>IF(Lingua="ita","VAL.ERRORE()","ISERROR()")</f>
        <v>VAL.ERRORE()</v>
      </c>
      <c r="C179" s="24"/>
      <c r="D179" s="24"/>
      <c r="E179" s="2"/>
      <c r="F179" s="2"/>
      <c r="G179" s="2"/>
      <c r="H179" s="2"/>
      <c r="I179" s="2"/>
      <c r="J179" s="2"/>
      <c r="K179" s="2"/>
      <c r="L179" s="2"/>
      <c r="M179" s="2"/>
    </row>
    <row r="180" spans="1:13" ht="13.5" customHeight="1" x14ac:dyDescent="0.3">
      <c r="A180" s="23"/>
      <c r="B180" s="69" t="str">
        <f>IF(Lingua="ita","SE.ERRORE()","IFERROR()")</f>
        <v>SE.ERRORE()</v>
      </c>
      <c r="C180" s="24"/>
      <c r="D180" s="24"/>
      <c r="E180" s="2"/>
      <c r="F180" s="2"/>
      <c r="G180" s="2"/>
      <c r="H180" s="2"/>
      <c r="I180" s="2"/>
      <c r="J180" s="2"/>
      <c r="K180" s="2"/>
      <c r="L180" s="2"/>
      <c r="M180" s="2"/>
    </row>
    <row r="181" spans="1:13" ht="13.5" customHeight="1" x14ac:dyDescent="0.3">
      <c r="A181" s="23"/>
      <c r="B181" s="69" t="str">
        <f>IF(Lingua="ita","TABELLA PIVOT","PIVOT TABLE")</f>
        <v>TABELLA PIVOT</v>
      </c>
      <c r="C181" s="24"/>
      <c r="D181" s="24"/>
      <c r="E181" s="2"/>
      <c r="F181" s="2"/>
      <c r="G181" s="2"/>
      <c r="H181" s="2"/>
      <c r="I181" s="2"/>
      <c r="J181" s="2"/>
      <c r="K181" s="2"/>
      <c r="L181" s="2"/>
      <c r="M181" s="2"/>
    </row>
    <row r="182" spans="1:13" ht="13.5" customHeight="1" x14ac:dyDescent="0.3">
      <c r="A182" s="23"/>
      <c r="B182" s="69" t="str">
        <f>IF(Lingua="ita","FILTRO AVANZATO","ADVANCED FILTER")</f>
        <v>FILTRO AVANZATO</v>
      </c>
      <c r="C182" s="24"/>
      <c r="D182" s="24"/>
      <c r="E182" s="2"/>
      <c r="F182" s="2"/>
      <c r="G182" s="2"/>
      <c r="H182" s="2"/>
      <c r="I182" s="2"/>
      <c r="J182" s="2"/>
      <c r="K182" s="2"/>
      <c r="L182" s="2"/>
      <c r="M182" s="2"/>
    </row>
    <row r="183" spans="1:13" ht="13.5" customHeight="1" x14ac:dyDescent="0.3">
      <c r="A183" s="23"/>
      <c r="B183" s="69" t="str">
        <f>IF(Lingua="ita","CONVALIDA","VALIDATION")</f>
        <v>CONVALIDA</v>
      </c>
      <c r="C183" s="24"/>
      <c r="D183" s="24"/>
      <c r="E183" s="2"/>
      <c r="F183" s="2"/>
      <c r="G183" s="2"/>
      <c r="H183" s="2"/>
      <c r="I183" s="2"/>
      <c r="J183" s="2"/>
      <c r="K183" s="2"/>
      <c r="L183" s="2"/>
      <c r="M183" s="2"/>
    </row>
    <row r="184" spans="1:13" ht="13.5" customHeight="1" x14ac:dyDescent="0.3">
      <c r="A184" s="23"/>
      <c r="B184" s="69" t="str">
        <f>IF(Lingua="ita","FORMATTAZIONE CONDIZIONALE","CONDITIONAL FORMATTING")</f>
        <v>FORMATTAZIONE CONDIZIONALE</v>
      </c>
      <c r="C184" s="24"/>
      <c r="D184" s="24"/>
      <c r="E184" s="2"/>
      <c r="F184" s="2"/>
      <c r="G184" s="2"/>
      <c r="H184" s="2"/>
      <c r="I184" s="2"/>
      <c r="J184" s="2"/>
      <c r="K184" s="2"/>
      <c r="L184" s="2"/>
      <c r="M184" s="2"/>
    </row>
    <row r="185" spans="1:13" ht="13.5" customHeight="1" x14ac:dyDescent="0.3">
      <c r="A185" s="23"/>
      <c r="B185" s="69" t="str">
        <f>IF(Lingua="ita","PROTEZIONE FOGLI/FILE","PROTECT SHEET/FILE")</f>
        <v>PROTEZIONE FOGLI/FILE</v>
      </c>
      <c r="C185" s="24"/>
      <c r="D185" s="24"/>
      <c r="E185" s="2"/>
      <c r="F185" s="2"/>
      <c r="G185" s="2"/>
      <c r="H185" s="2"/>
      <c r="I185" s="2"/>
      <c r="J185" s="2"/>
      <c r="K185" s="2"/>
      <c r="L185" s="2"/>
      <c r="M185" s="2"/>
    </row>
    <row r="186" spans="1:13" ht="13.5" customHeight="1" x14ac:dyDescent="0.3">
      <c r="A186" s="23"/>
      <c r="B186" s="69" t="str">
        <f>IF(Lingua="ita","RIMUOVI DUPLICATI","REMOVE DUPLICATES")</f>
        <v>RIMUOVI DUPLICATI</v>
      </c>
      <c r="C186" s="24"/>
      <c r="D186" s="24"/>
      <c r="E186" s="2"/>
      <c r="F186" s="2"/>
      <c r="G186" s="2"/>
      <c r="H186" s="2"/>
      <c r="I186" s="2"/>
      <c r="J186" s="2"/>
      <c r="K186" s="2"/>
      <c r="L186" s="2"/>
      <c r="M186" s="2"/>
    </row>
    <row r="187" spans="1:13" ht="13.5" customHeight="1" x14ac:dyDescent="0.3">
      <c r="A187" s="23"/>
      <c r="B187" s="69" t="str">
        <f>IF(Lingua="ita","TESTO IN COLONNE","TEXT TO COLUMS")</f>
        <v>TESTO IN COLONNE</v>
      </c>
      <c r="C187" s="24"/>
      <c r="D187" s="24"/>
      <c r="E187" s="2"/>
      <c r="F187" s="2"/>
      <c r="G187" s="2"/>
      <c r="H187" s="2"/>
      <c r="I187" s="2"/>
      <c r="J187" s="2"/>
      <c r="K187" s="2"/>
      <c r="L187" s="2"/>
      <c r="M187" s="2"/>
    </row>
    <row r="188" spans="1:13" ht="13.5" customHeight="1" x14ac:dyDescent="0.3">
      <c r="A188" s="23"/>
      <c r="B188" s="69" t="s">
        <v>166</v>
      </c>
      <c r="C188" s="24"/>
      <c r="D188" s="24"/>
      <c r="E188" s="2"/>
      <c r="F188" s="2"/>
      <c r="G188" s="2"/>
      <c r="H188" s="2"/>
      <c r="I188" s="2"/>
      <c r="J188" s="2"/>
      <c r="K188" s="2"/>
      <c r="L188" s="2"/>
      <c r="M188" s="2"/>
    </row>
    <row r="189" spans="1:13" ht="13.5" customHeight="1" x14ac:dyDescent="0.3">
      <c r="A189" s="23"/>
      <c r="B189" s="69" t="s">
        <v>167</v>
      </c>
      <c r="C189" s="24"/>
      <c r="D189" s="24"/>
      <c r="E189" s="2"/>
      <c r="F189" s="2"/>
      <c r="G189" s="2"/>
      <c r="H189" s="2"/>
      <c r="I189" s="2"/>
      <c r="J189" s="2"/>
      <c r="K189" s="2"/>
      <c r="L189" s="2"/>
      <c r="M189" s="2"/>
    </row>
    <row r="190" spans="1:13" ht="13.5" customHeight="1" x14ac:dyDescent="0.3">
      <c r="A190" s="23"/>
      <c r="B190" s="69" t="s">
        <v>168</v>
      </c>
      <c r="C190" s="24"/>
      <c r="D190" s="24"/>
      <c r="E190" s="2"/>
      <c r="F190" s="2"/>
      <c r="G190" s="2"/>
      <c r="H190" s="2"/>
      <c r="I190" s="2"/>
      <c r="J190" s="2"/>
      <c r="K190" s="2"/>
      <c r="L190" s="2"/>
      <c r="M190" s="2"/>
    </row>
    <row r="191" spans="1:13" ht="13.5" customHeight="1" x14ac:dyDescent="0.3">
      <c r="A191" s="23"/>
      <c r="B191" s="24" t="s">
        <v>160</v>
      </c>
      <c r="C191" s="24"/>
      <c r="D191" s="24"/>
      <c r="E191" s="2"/>
      <c r="F191" s="2"/>
      <c r="G191" s="2"/>
      <c r="H191" s="2"/>
      <c r="I191" s="2"/>
      <c r="J191" s="2"/>
      <c r="K191" s="2"/>
      <c r="L191" s="2"/>
      <c r="M191" s="2"/>
    </row>
    <row r="192" spans="1:13" ht="13.5" customHeight="1" x14ac:dyDescent="0.3">
      <c r="A192" s="23"/>
      <c r="B192" s="24" t="s">
        <v>164</v>
      </c>
      <c r="C192" s="24"/>
      <c r="D192" s="24"/>
      <c r="E192" s="2"/>
      <c r="F192" s="2"/>
      <c r="G192" s="2"/>
      <c r="H192" s="2"/>
      <c r="I192" s="2"/>
      <c r="J192" s="2"/>
      <c r="K192" s="2"/>
      <c r="L192" s="2"/>
      <c r="M192" s="2"/>
    </row>
    <row r="193" spans="1:13" ht="13.5" customHeight="1" x14ac:dyDescent="0.3">
      <c r="A193" s="23"/>
      <c r="B193" s="24" t="s">
        <v>165</v>
      </c>
      <c r="C193" s="24"/>
      <c r="D193" s="24"/>
      <c r="E193" s="2"/>
      <c r="F193" s="2"/>
      <c r="G193" s="2"/>
      <c r="H193" s="2"/>
      <c r="I193" s="2"/>
      <c r="J193" s="2"/>
      <c r="K193" s="2"/>
      <c r="L193" s="2"/>
      <c r="M193" s="2"/>
    </row>
    <row r="196" spans="1:13" ht="27.6" customHeight="1" x14ac:dyDescent="0.3">
      <c r="A196" s="94"/>
      <c r="B196" s="95" t="s">
        <v>172</v>
      </c>
      <c r="C196" s="95"/>
      <c r="D196" s="95"/>
      <c r="E196" s="95"/>
    </row>
  </sheetData>
  <mergeCells count="10">
    <mergeCell ref="B196:E196"/>
    <mergeCell ref="A3:H3"/>
    <mergeCell ref="B53:F53"/>
    <mergeCell ref="B75:E75"/>
    <mergeCell ref="C5:D5"/>
    <mergeCell ref="B159:E159"/>
    <mergeCell ref="B95:E95"/>
    <mergeCell ref="B157:E157"/>
    <mergeCell ref="B151:E151"/>
    <mergeCell ref="B154:E154"/>
  </mergeCells>
  <dataValidations count="1">
    <dataValidation type="list" showErrorMessage="1" sqref="H6" xr:uid="{00000000-0002-0000-0000-000000000000}">
      <formula1>"ita,ing"</formula1>
    </dataValidation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110"/>
  <sheetViews>
    <sheetView workbookViewId="0">
      <selection activeCell="B2" sqref="B2"/>
    </sheetView>
  </sheetViews>
  <sheetFormatPr defaultColWidth="14.44140625" defaultRowHeight="12.75" customHeight="1" x14ac:dyDescent="0.25"/>
  <cols>
    <col min="1" max="1" width="13.88671875" style="28" customWidth="1"/>
    <col min="2" max="4" width="14.6640625" style="28" customWidth="1"/>
    <col min="5" max="5" width="13.88671875" style="28" customWidth="1"/>
    <col min="6" max="6" width="14.6640625" style="28" customWidth="1"/>
    <col min="7" max="7" width="21.109375" style="28" customWidth="1"/>
    <col min="8" max="16384" width="14.44140625" style="28"/>
  </cols>
  <sheetData>
    <row r="1" spans="1:7" ht="15" thickBot="1" x14ac:dyDescent="0.35">
      <c r="A1" s="76" t="s">
        <v>149</v>
      </c>
      <c r="B1" s="29"/>
      <c r="C1" s="79"/>
      <c r="D1" s="77" t="s">
        <v>170</v>
      </c>
      <c r="E1" s="78"/>
      <c r="F1" s="78"/>
      <c r="G1" s="30"/>
    </row>
    <row r="2" spans="1:7" ht="13.8" x14ac:dyDescent="0.3">
      <c r="A2" s="30"/>
      <c r="B2" s="30"/>
      <c r="C2" s="30"/>
      <c r="D2" s="30"/>
      <c r="E2" s="30"/>
      <c r="F2" s="30"/>
      <c r="G2" s="30"/>
    </row>
    <row r="3" spans="1:7" ht="13.8" x14ac:dyDescent="0.3">
      <c r="A3" s="29" t="s">
        <v>7</v>
      </c>
      <c r="B3" s="31"/>
      <c r="C3" s="31"/>
      <c r="D3" s="30"/>
      <c r="E3" s="30"/>
      <c r="F3" s="30"/>
      <c r="G3" s="30"/>
    </row>
    <row r="4" spans="1:7" ht="13.8" x14ac:dyDescent="0.3">
      <c r="A4" s="75" t="s">
        <v>150</v>
      </c>
      <c r="B4" s="30"/>
      <c r="C4" s="30"/>
      <c r="D4" s="30"/>
      <c r="E4" s="30"/>
      <c r="F4" s="30"/>
      <c r="G4" s="30"/>
    </row>
    <row r="5" spans="1:7" s="61" customFormat="1" ht="13.8" x14ac:dyDescent="0.3">
      <c r="A5" s="30"/>
      <c r="B5" s="30"/>
      <c r="C5" s="30"/>
      <c r="D5" s="30"/>
      <c r="E5" s="30"/>
      <c r="F5" s="30"/>
      <c r="G5" s="30"/>
    </row>
    <row r="6" spans="1:7" ht="13.8" x14ac:dyDescent="0.3">
      <c r="A6" s="31" t="s">
        <v>8</v>
      </c>
      <c r="B6" s="31"/>
      <c r="C6" s="31"/>
      <c r="D6" s="31"/>
      <c r="E6" s="31"/>
      <c r="F6" s="31"/>
      <c r="G6" s="31"/>
    </row>
    <row r="7" spans="1:7" ht="17.399999999999999" customHeight="1" x14ac:dyDescent="0.3">
      <c r="A7" s="92" t="s">
        <v>13</v>
      </c>
      <c r="B7" s="93"/>
      <c r="C7" s="93"/>
      <c r="D7" s="93"/>
      <c r="E7" s="93"/>
      <c r="F7" s="93"/>
      <c r="G7" s="93"/>
    </row>
    <row r="8" spans="1:7" ht="13.8" x14ac:dyDescent="0.3">
      <c r="A8" s="32"/>
      <c r="B8" s="32"/>
      <c r="C8" s="32"/>
      <c r="D8" s="32"/>
      <c r="E8" s="32"/>
      <c r="F8" s="32"/>
      <c r="G8" s="30"/>
    </row>
    <row r="9" spans="1:7" ht="25.5" customHeight="1" x14ac:dyDescent="0.3">
      <c r="A9" s="33" t="s">
        <v>146</v>
      </c>
      <c r="B9" s="59">
        <v>1000</v>
      </c>
      <c r="C9" s="59">
        <v>1500</v>
      </c>
      <c r="D9" s="59">
        <v>2000</v>
      </c>
      <c r="E9" s="59">
        <v>2500</v>
      </c>
      <c r="F9" s="59">
        <v>3000</v>
      </c>
      <c r="G9" s="35"/>
    </row>
    <row r="10" spans="1:7" ht="14.4" x14ac:dyDescent="0.3">
      <c r="A10" s="60">
        <v>10</v>
      </c>
      <c r="B10" s="37"/>
      <c r="C10" s="37"/>
      <c r="D10" s="37"/>
      <c r="E10" s="37"/>
      <c r="F10" s="37"/>
      <c r="G10" s="38"/>
    </row>
    <row r="11" spans="1:7" ht="14.4" x14ac:dyDescent="0.3">
      <c r="A11" s="60">
        <v>20</v>
      </c>
      <c r="B11" s="37"/>
      <c r="C11" s="37"/>
      <c r="D11" s="37"/>
      <c r="E11" s="37"/>
      <c r="F11" s="37"/>
      <c r="G11" s="38"/>
    </row>
    <row r="12" spans="1:7" ht="14.4" x14ac:dyDescent="0.3">
      <c r="A12" s="60">
        <v>30</v>
      </c>
      <c r="B12" s="37"/>
      <c r="C12" s="37"/>
      <c r="D12" s="37"/>
      <c r="E12" s="37"/>
      <c r="F12" s="37"/>
      <c r="G12" s="38"/>
    </row>
    <row r="13" spans="1:7" ht="14.4" x14ac:dyDescent="0.3">
      <c r="A13" s="60">
        <v>40</v>
      </c>
      <c r="B13" s="37"/>
      <c r="C13" s="37"/>
      <c r="D13" s="37"/>
      <c r="E13" s="37"/>
      <c r="F13" s="37"/>
      <c r="G13" s="38"/>
    </row>
    <row r="14" spans="1:7" ht="14.4" x14ac:dyDescent="0.3">
      <c r="A14" s="39"/>
      <c r="B14" s="39"/>
      <c r="C14" s="39"/>
      <c r="D14" s="39"/>
      <c r="E14" s="39"/>
      <c r="F14" s="39"/>
      <c r="G14" s="27"/>
    </row>
    <row r="15" spans="1:7" ht="14.4" x14ac:dyDescent="0.3">
      <c r="A15" s="27"/>
      <c r="B15" s="27"/>
      <c r="C15" s="27"/>
      <c r="D15" s="27"/>
      <c r="E15" s="27"/>
      <c r="F15" s="27"/>
      <c r="G15" s="27"/>
    </row>
    <row r="16" spans="1:7" ht="13.8" x14ac:dyDescent="0.3">
      <c r="A16" s="31" t="s">
        <v>26</v>
      </c>
      <c r="B16" s="30"/>
      <c r="C16" s="30"/>
      <c r="D16" s="30"/>
      <c r="E16" s="30"/>
      <c r="F16" s="30"/>
      <c r="G16" s="30"/>
    </row>
    <row r="17" spans="1:7" ht="30.6" customHeight="1" x14ac:dyDescent="0.3">
      <c r="A17" s="92" t="s">
        <v>148</v>
      </c>
      <c r="B17" s="93"/>
      <c r="C17" s="93"/>
      <c r="D17" s="93"/>
      <c r="E17" s="93"/>
      <c r="F17" s="93"/>
      <c r="G17" s="93"/>
    </row>
    <row r="18" spans="1:7" ht="14.4" x14ac:dyDescent="0.3">
      <c r="A18" s="40"/>
      <c r="B18" s="40"/>
      <c r="C18" s="27"/>
      <c r="D18" s="40"/>
      <c r="E18" s="40"/>
      <c r="F18" s="27"/>
      <c r="G18" s="27"/>
    </row>
    <row r="19" spans="1:7" ht="14.4" x14ac:dyDescent="0.3">
      <c r="A19" s="34" t="s">
        <v>145</v>
      </c>
      <c r="B19" s="36" t="s">
        <v>27</v>
      </c>
      <c r="C19" s="41"/>
      <c r="D19" s="34" t="s">
        <v>31</v>
      </c>
      <c r="E19" s="36" t="s">
        <v>27</v>
      </c>
      <c r="F19" s="38"/>
      <c r="G19" s="27"/>
    </row>
    <row r="20" spans="1:7" ht="14.4" x14ac:dyDescent="0.3">
      <c r="A20" s="42" t="s">
        <v>33</v>
      </c>
      <c r="B20" s="43">
        <v>12000</v>
      </c>
      <c r="C20" s="41"/>
      <c r="D20" s="42" t="s">
        <v>38</v>
      </c>
      <c r="E20" s="37"/>
      <c r="F20" s="38"/>
      <c r="G20" s="27"/>
    </row>
    <row r="21" spans="1:7" ht="14.4" x14ac:dyDescent="0.3">
      <c r="A21" s="44" t="s">
        <v>38</v>
      </c>
      <c r="B21" s="43">
        <v>3000</v>
      </c>
      <c r="C21" s="38"/>
      <c r="D21" s="39"/>
      <c r="E21" s="39"/>
      <c r="F21" s="27"/>
      <c r="G21" s="27"/>
    </row>
    <row r="22" spans="1:7" ht="14.4" x14ac:dyDescent="0.3">
      <c r="A22" s="42" t="s">
        <v>39</v>
      </c>
      <c r="B22" s="43">
        <v>5000</v>
      </c>
      <c r="C22" s="38"/>
      <c r="D22" s="27"/>
      <c r="E22" s="27"/>
      <c r="F22" s="27"/>
      <c r="G22" s="27"/>
    </row>
    <row r="23" spans="1:7" ht="14.4" x14ac:dyDescent="0.3">
      <c r="A23" s="42" t="s">
        <v>38</v>
      </c>
      <c r="B23" s="43">
        <v>1470</v>
      </c>
      <c r="C23" s="38"/>
      <c r="D23" s="27"/>
      <c r="E23" s="27"/>
      <c r="F23" s="27"/>
      <c r="G23" s="27"/>
    </row>
    <row r="24" spans="1:7" ht="14.4" x14ac:dyDescent="0.3">
      <c r="A24" s="42" t="s">
        <v>40</v>
      </c>
      <c r="B24" s="43">
        <v>700</v>
      </c>
      <c r="C24" s="38"/>
      <c r="D24" s="27"/>
      <c r="E24" s="27"/>
      <c r="F24" s="27"/>
      <c r="G24" s="27"/>
    </row>
    <row r="25" spans="1:7" ht="13.8" x14ac:dyDescent="0.3">
      <c r="A25" s="42" t="s">
        <v>38</v>
      </c>
      <c r="B25" s="43">
        <v>9000</v>
      </c>
      <c r="C25" s="35"/>
      <c r="D25" s="30"/>
      <c r="E25" s="30"/>
      <c r="F25" s="30"/>
      <c r="G25" s="30"/>
    </row>
    <row r="26" spans="1:7" ht="14.4" x14ac:dyDescent="0.3">
      <c r="A26" s="42" t="s">
        <v>33</v>
      </c>
      <c r="B26" s="43">
        <v>8500</v>
      </c>
      <c r="C26" s="38"/>
      <c r="D26" s="27"/>
      <c r="E26" s="27"/>
      <c r="F26" s="27"/>
      <c r="G26" s="27"/>
    </row>
    <row r="27" spans="1:7" ht="14.4" x14ac:dyDescent="0.3">
      <c r="A27" s="39"/>
      <c r="B27" s="39"/>
      <c r="C27" s="27"/>
      <c r="D27" s="27"/>
      <c r="E27" s="27"/>
      <c r="F27" s="27"/>
      <c r="G27" s="27"/>
    </row>
    <row r="28" spans="1:7" ht="14.4" x14ac:dyDescent="0.3">
      <c r="A28" s="27"/>
      <c r="B28" s="27"/>
      <c r="C28" s="27"/>
      <c r="D28" s="27"/>
      <c r="E28" s="27"/>
      <c r="F28" s="27"/>
      <c r="G28" s="27"/>
    </row>
    <row r="29" spans="1:7" ht="13.8" x14ac:dyDescent="0.3">
      <c r="A29" s="31" t="s">
        <v>43</v>
      </c>
      <c r="B29" s="31"/>
      <c r="C29" s="31"/>
      <c r="D29" s="31"/>
      <c r="E29" s="31"/>
      <c r="F29" s="31"/>
      <c r="G29" s="31"/>
    </row>
    <row r="30" spans="1:7" ht="30" customHeight="1" x14ac:dyDescent="0.3">
      <c r="A30" s="92" t="s">
        <v>45</v>
      </c>
      <c r="B30" s="93"/>
      <c r="C30" s="93"/>
      <c r="D30" s="93"/>
      <c r="E30" s="93"/>
      <c r="F30" s="93"/>
      <c r="G30" s="93"/>
    </row>
    <row r="31" spans="1:7" ht="14.4" x14ac:dyDescent="0.3">
      <c r="A31" s="40"/>
      <c r="B31" s="40"/>
      <c r="C31" s="40"/>
      <c r="D31" s="27"/>
      <c r="E31" s="27"/>
      <c r="F31" s="27"/>
      <c r="G31" s="27"/>
    </row>
    <row r="32" spans="1:7" ht="14.4" x14ac:dyDescent="0.3">
      <c r="A32" s="34" t="s">
        <v>47</v>
      </c>
      <c r="B32" s="36" t="s">
        <v>48</v>
      </c>
      <c r="C32" s="36" t="s">
        <v>49</v>
      </c>
      <c r="D32" s="38"/>
      <c r="E32" s="27"/>
      <c r="F32" s="27"/>
      <c r="G32" s="27"/>
    </row>
    <row r="33" spans="1:7" ht="14.4" x14ac:dyDescent="0.3">
      <c r="A33" s="58" t="s">
        <v>143</v>
      </c>
      <c r="B33" s="45">
        <v>12</v>
      </c>
      <c r="C33" s="37"/>
      <c r="D33" s="38"/>
      <c r="E33" s="27"/>
      <c r="F33" s="27"/>
      <c r="G33" s="27"/>
    </row>
    <row r="34" spans="1:7" ht="14.4" x14ac:dyDescent="0.3">
      <c r="A34" s="58" t="s">
        <v>144</v>
      </c>
      <c r="B34" s="45">
        <v>6</v>
      </c>
      <c r="C34" s="37"/>
      <c r="D34" s="38"/>
      <c r="E34" s="27"/>
      <c r="F34" s="27"/>
      <c r="G34" s="27"/>
    </row>
    <row r="35" spans="1:7" ht="14.4" x14ac:dyDescent="0.3">
      <c r="A35" s="39"/>
      <c r="B35" s="39"/>
      <c r="C35" s="39"/>
      <c r="D35" s="27"/>
      <c r="E35" s="27"/>
      <c r="F35" s="27"/>
      <c r="G35" s="27"/>
    </row>
    <row r="36" spans="1:7" ht="14.4" x14ac:dyDescent="0.3">
      <c r="A36" s="27"/>
      <c r="B36" s="27"/>
      <c r="C36" s="27"/>
      <c r="D36" s="27"/>
      <c r="E36" s="27"/>
      <c r="F36" s="27"/>
      <c r="G36" s="27"/>
    </row>
    <row r="37" spans="1:7" ht="13.8" x14ac:dyDescent="0.3">
      <c r="A37" s="31" t="s">
        <v>50</v>
      </c>
      <c r="B37" s="31"/>
      <c r="C37" s="31"/>
      <c r="D37" s="31"/>
      <c r="E37" s="31"/>
      <c r="F37" s="31"/>
      <c r="G37" s="31"/>
    </row>
    <row r="38" spans="1:7" ht="29.4" customHeight="1" x14ac:dyDescent="0.3">
      <c r="A38" s="92" t="s">
        <v>51</v>
      </c>
      <c r="B38" s="93"/>
      <c r="C38" s="93"/>
      <c r="D38" s="93"/>
      <c r="E38" s="93"/>
      <c r="F38" s="93"/>
      <c r="G38" s="93"/>
    </row>
    <row r="39" spans="1:7" ht="14.4" x14ac:dyDescent="0.3">
      <c r="A39" s="40"/>
      <c r="B39" s="27"/>
      <c r="C39" s="40"/>
      <c r="D39" s="40"/>
      <c r="E39" s="27"/>
      <c r="F39" s="27"/>
      <c r="G39" s="27"/>
    </row>
    <row r="40" spans="1:7" ht="14.4" x14ac:dyDescent="0.3">
      <c r="A40" s="34" t="s">
        <v>153</v>
      </c>
      <c r="B40" s="41"/>
      <c r="C40" s="34" t="s">
        <v>154</v>
      </c>
      <c r="D40" s="34" t="s">
        <v>52</v>
      </c>
      <c r="E40" s="38"/>
      <c r="F40" s="27"/>
      <c r="G40" s="27"/>
    </row>
    <row r="41" spans="1:7" ht="14.4" x14ac:dyDescent="0.3">
      <c r="A41" s="44" t="s">
        <v>33</v>
      </c>
      <c r="B41" s="41"/>
      <c r="C41" s="44" t="s">
        <v>33</v>
      </c>
      <c r="D41" s="37"/>
      <c r="E41" s="38"/>
      <c r="F41" s="27"/>
      <c r="G41" s="27"/>
    </row>
    <row r="42" spans="1:7" ht="14.4" x14ac:dyDescent="0.3">
      <c r="A42" s="44" t="s">
        <v>39</v>
      </c>
      <c r="B42" s="41"/>
      <c r="C42" s="44" t="s">
        <v>40</v>
      </c>
      <c r="D42" s="37"/>
      <c r="E42" s="38"/>
      <c r="F42" s="27"/>
      <c r="G42" s="27"/>
    </row>
    <row r="43" spans="1:7" ht="14.4" x14ac:dyDescent="0.3">
      <c r="A43" s="44" t="s">
        <v>53</v>
      </c>
      <c r="B43" s="41"/>
      <c r="C43" s="44" t="s">
        <v>39</v>
      </c>
      <c r="D43" s="37"/>
      <c r="E43" s="38"/>
      <c r="F43" s="27"/>
      <c r="G43" s="27"/>
    </row>
    <row r="44" spans="1:7" ht="14.4" x14ac:dyDescent="0.3">
      <c r="A44" s="46"/>
      <c r="B44" s="47"/>
      <c r="C44" s="44" t="s">
        <v>38</v>
      </c>
      <c r="D44" s="37"/>
      <c r="E44" s="38"/>
      <c r="F44" s="27"/>
      <c r="G44" s="27"/>
    </row>
    <row r="45" spans="1:7" ht="14.4" x14ac:dyDescent="0.3">
      <c r="A45" s="30"/>
      <c r="B45" s="47"/>
      <c r="C45" s="44" t="s">
        <v>53</v>
      </c>
      <c r="D45" s="37"/>
      <c r="E45" s="38"/>
      <c r="F45" s="27"/>
      <c r="G45" s="27"/>
    </row>
    <row r="46" spans="1:7" ht="14.4" x14ac:dyDescent="0.3">
      <c r="A46" s="30"/>
      <c r="B46" s="27"/>
      <c r="C46" s="39"/>
      <c r="D46" s="39"/>
      <c r="E46" s="27"/>
      <c r="F46" s="27"/>
      <c r="G46" s="27"/>
    </row>
    <row r="47" spans="1:7" ht="21" customHeight="1" x14ac:dyDescent="0.3">
      <c r="A47" s="27"/>
      <c r="B47" s="27"/>
      <c r="C47" s="27"/>
      <c r="D47" s="27"/>
      <c r="E47" s="27"/>
      <c r="F47" s="27"/>
      <c r="G47" s="27"/>
    </row>
    <row r="48" spans="1:7" ht="42" customHeight="1" x14ac:dyDescent="0.3">
      <c r="A48" s="92" t="s">
        <v>57</v>
      </c>
      <c r="B48" s="93"/>
      <c r="C48" s="93"/>
      <c r="D48" s="93"/>
      <c r="E48" s="93"/>
      <c r="F48" s="93"/>
      <c r="G48" s="93"/>
    </row>
    <row r="49" spans="1:7" ht="14.4" x14ac:dyDescent="0.3">
      <c r="A49" s="30"/>
      <c r="B49" s="27"/>
      <c r="C49" s="27"/>
      <c r="D49" s="27"/>
      <c r="E49" s="27"/>
      <c r="F49" s="27"/>
      <c r="G49" s="27"/>
    </row>
    <row r="50" spans="1:7" ht="14.4" x14ac:dyDescent="0.3">
      <c r="A50" s="48" t="s">
        <v>155</v>
      </c>
      <c r="B50" s="49"/>
      <c r="C50" s="49"/>
      <c r="D50" s="49"/>
      <c r="E50" s="40"/>
      <c r="F50" s="40"/>
      <c r="G50" s="40"/>
    </row>
    <row r="51" spans="1:7" ht="13.5" customHeight="1" x14ac:dyDescent="0.3">
      <c r="A51" s="34" t="s">
        <v>61</v>
      </c>
      <c r="B51" s="36" t="s">
        <v>62</v>
      </c>
      <c r="C51" s="36" t="s">
        <v>63</v>
      </c>
      <c r="D51" s="36" t="s">
        <v>64</v>
      </c>
      <c r="E51" s="36" t="s">
        <v>65</v>
      </c>
      <c r="F51" s="36" t="s">
        <v>66</v>
      </c>
      <c r="G51" s="36" t="s">
        <v>67</v>
      </c>
    </row>
    <row r="52" spans="1:7" ht="13.5" customHeight="1" x14ac:dyDescent="0.3">
      <c r="A52" s="42" t="s">
        <v>68</v>
      </c>
      <c r="B52" s="50">
        <v>1233</v>
      </c>
      <c r="C52" s="50">
        <v>1251</v>
      </c>
      <c r="D52" s="50">
        <v>1824</v>
      </c>
      <c r="E52" s="50">
        <v>1655</v>
      </c>
      <c r="F52" s="50">
        <v>1852</v>
      </c>
      <c r="G52" s="50">
        <v>1659</v>
      </c>
    </row>
    <row r="53" spans="1:7" ht="13.5" customHeight="1" x14ac:dyDescent="0.3">
      <c r="A53" s="42" t="s">
        <v>69</v>
      </c>
      <c r="B53" s="50">
        <v>1562</v>
      </c>
      <c r="C53" s="50">
        <v>1285</v>
      </c>
      <c r="D53" s="50">
        <v>1475</v>
      </c>
      <c r="E53" s="50">
        <v>1475</v>
      </c>
      <c r="F53" s="50">
        <v>1322</v>
      </c>
      <c r="G53" s="50">
        <v>1932</v>
      </c>
    </row>
    <row r="54" spans="1:7" ht="13.5" customHeight="1" x14ac:dyDescent="0.3">
      <c r="A54" s="42" t="s">
        <v>70</v>
      </c>
      <c r="B54" s="50">
        <v>1498</v>
      </c>
      <c r="C54" s="50">
        <v>1302</v>
      </c>
      <c r="D54" s="50">
        <v>1569</v>
      </c>
      <c r="E54" s="50">
        <v>1720</v>
      </c>
      <c r="F54" s="50">
        <v>1655</v>
      </c>
      <c r="G54" s="50">
        <v>1452</v>
      </c>
    </row>
    <row r="55" spans="1:7" ht="14.4" x14ac:dyDescent="0.3">
      <c r="A55" s="51"/>
      <c r="B55" s="51"/>
      <c r="C55" s="51"/>
      <c r="D55" s="51"/>
      <c r="E55" s="39"/>
      <c r="F55" s="39"/>
      <c r="G55" s="39"/>
    </row>
    <row r="56" spans="1:7" ht="14.4" x14ac:dyDescent="0.3">
      <c r="A56" s="52"/>
      <c r="B56" s="52"/>
      <c r="C56" s="52"/>
      <c r="D56" s="52"/>
      <c r="E56" s="27"/>
      <c r="F56" s="27"/>
      <c r="G56" s="27"/>
    </row>
    <row r="57" spans="1:7" ht="14.4" x14ac:dyDescent="0.3">
      <c r="A57" s="48" t="s">
        <v>74</v>
      </c>
      <c r="B57" s="49"/>
      <c r="C57" s="52"/>
      <c r="D57" s="52"/>
      <c r="E57" s="27"/>
      <c r="F57" s="27"/>
      <c r="G57" s="27"/>
    </row>
    <row r="58" spans="1:7" ht="25.5" customHeight="1" x14ac:dyDescent="0.3">
      <c r="A58" s="53" t="s">
        <v>147</v>
      </c>
      <c r="B58" s="34"/>
      <c r="C58" s="54"/>
      <c r="D58" s="52"/>
      <c r="E58" s="27"/>
      <c r="F58" s="27"/>
      <c r="G58" s="27"/>
    </row>
    <row r="59" spans="1:7" ht="14.4" x14ac:dyDescent="0.3">
      <c r="A59" s="34"/>
      <c r="B59" s="55"/>
      <c r="C59" s="54"/>
      <c r="D59" s="26"/>
      <c r="E59" s="27"/>
      <c r="F59" s="27"/>
      <c r="G59" s="27"/>
    </row>
    <row r="60" spans="1:7" ht="14.4" x14ac:dyDescent="0.3">
      <c r="A60" s="39"/>
      <c r="B60" s="39"/>
      <c r="C60" s="27"/>
      <c r="D60" s="27"/>
      <c r="E60" s="27"/>
      <c r="F60" s="27"/>
      <c r="G60" s="27"/>
    </row>
    <row r="61" spans="1:7" ht="14.4" x14ac:dyDescent="0.3">
      <c r="A61" s="27"/>
      <c r="B61" s="27"/>
      <c r="C61" s="27"/>
      <c r="D61" s="27"/>
      <c r="E61" s="27"/>
      <c r="F61" s="27"/>
      <c r="G61" s="27"/>
    </row>
    <row r="62" spans="1:7" ht="13.8" x14ac:dyDescent="0.3">
      <c r="A62" s="29" t="s">
        <v>79</v>
      </c>
      <c r="B62" s="31"/>
      <c r="C62" s="31"/>
      <c r="D62" s="31"/>
      <c r="E62" s="31"/>
      <c r="F62" s="31"/>
      <c r="G62" s="31"/>
    </row>
    <row r="63" spans="1:7" ht="30.6" customHeight="1" x14ac:dyDescent="0.3">
      <c r="A63" s="92" t="s">
        <v>80</v>
      </c>
      <c r="B63" s="93"/>
      <c r="C63" s="93"/>
      <c r="D63" s="93"/>
      <c r="E63" s="93"/>
      <c r="F63" s="93"/>
      <c r="G63" s="93"/>
    </row>
    <row r="64" spans="1:7" ht="13.8" x14ac:dyDescent="0.3">
      <c r="A64" s="32"/>
      <c r="B64" s="30"/>
      <c r="C64" s="30"/>
      <c r="D64" s="30"/>
      <c r="E64" s="30"/>
      <c r="F64" s="30"/>
      <c r="G64" s="30"/>
    </row>
    <row r="65" spans="1:7" ht="14.4" x14ac:dyDescent="0.3">
      <c r="A65" s="34" t="s">
        <v>156</v>
      </c>
      <c r="B65" s="38"/>
      <c r="C65" s="27"/>
      <c r="D65" s="27"/>
      <c r="E65" s="27"/>
      <c r="F65" s="27"/>
      <c r="G65" s="27"/>
    </row>
    <row r="66" spans="1:7" ht="14.4" x14ac:dyDescent="0.3">
      <c r="A66" s="42" t="s">
        <v>33</v>
      </c>
      <c r="B66" s="38"/>
      <c r="C66" s="27"/>
      <c r="D66" s="27"/>
      <c r="E66" s="27"/>
      <c r="F66" s="27"/>
      <c r="G66" s="27"/>
    </row>
    <row r="67" spans="1:7" ht="14.4" x14ac:dyDescent="0.3">
      <c r="A67" s="42" t="s">
        <v>40</v>
      </c>
      <c r="B67" s="38"/>
      <c r="C67" s="27"/>
      <c r="D67" s="27"/>
      <c r="E67" s="27"/>
      <c r="F67" s="27"/>
      <c r="G67" s="27"/>
    </row>
    <row r="68" spans="1:7" ht="14.4" x14ac:dyDescent="0.3">
      <c r="A68" s="42" t="s">
        <v>39</v>
      </c>
      <c r="B68" s="38"/>
      <c r="C68" s="27"/>
      <c r="D68" s="27"/>
      <c r="E68" s="27"/>
      <c r="F68" s="27"/>
      <c r="G68" s="27"/>
    </row>
    <row r="69" spans="1:7" ht="14.4" x14ac:dyDescent="0.3">
      <c r="A69" s="42" t="s">
        <v>38</v>
      </c>
      <c r="B69" s="38"/>
      <c r="C69" s="27"/>
      <c r="D69" s="27"/>
      <c r="E69" s="27"/>
      <c r="F69" s="27"/>
      <c r="G69" s="27"/>
    </row>
    <row r="70" spans="1:7" ht="14.4" x14ac:dyDescent="0.3">
      <c r="A70" s="42" t="s">
        <v>53</v>
      </c>
      <c r="B70" s="38"/>
      <c r="C70" s="27"/>
      <c r="D70" s="27"/>
      <c r="E70" s="27"/>
      <c r="F70" s="27"/>
      <c r="G70" s="27"/>
    </row>
    <row r="71" spans="1:7" ht="14.4" x14ac:dyDescent="0.3">
      <c r="A71" s="42" t="s">
        <v>38</v>
      </c>
      <c r="B71" s="38"/>
      <c r="C71" s="27"/>
      <c r="D71" s="27"/>
      <c r="E71" s="27"/>
      <c r="F71" s="27"/>
      <c r="G71" s="27"/>
    </row>
    <row r="72" spans="1:7" ht="14.4" x14ac:dyDescent="0.3">
      <c r="A72" s="42" t="s">
        <v>33</v>
      </c>
      <c r="B72" s="38"/>
      <c r="C72" s="27"/>
      <c r="D72" s="27"/>
      <c r="E72" s="27"/>
      <c r="F72" s="27"/>
      <c r="G72" s="27"/>
    </row>
    <row r="73" spans="1:7" ht="14.4" x14ac:dyDescent="0.3">
      <c r="A73" s="39"/>
      <c r="B73" s="27"/>
      <c r="C73" s="27"/>
      <c r="D73" s="27"/>
      <c r="E73" s="27"/>
      <c r="F73" s="27"/>
      <c r="G73" s="27"/>
    </row>
    <row r="74" spans="1:7" ht="14.4" x14ac:dyDescent="0.3">
      <c r="A74" s="27"/>
      <c r="B74" s="27"/>
      <c r="C74" s="27"/>
      <c r="D74" s="27"/>
      <c r="E74" s="27"/>
      <c r="F74" s="27"/>
      <c r="G74" s="27"/>
    </row>
    <row r="75" spans="1:7" ht="13.8" x14ac:dyDescent="0.3">
      <c r="A75" s="29" t="s">
        <v>81</v>
      </c>
      <c r="B75" s="31"/>
      <c r="C75" s="31"/>
      <c r="D75" s="31"/>
      <c r="E75" s="31"/>
      <c r="F75" s="31"/>
      <c r="G75" s="31"/>
    </row>
    <row r="76" spans="1:7" ht="25.5" customHeight="1" x14ac:dyDescent="0.3">
      <c r="A76" s="92" t="s">
        <v>82</v>
      </c>
      <c r="B76" s="93"/>
      <c r="C76" s="93"/>
      <c r="D76" s="93"/>
      <c r="E76" s="93"/>
      <c r="F76" s="93"/>
      <c r="G76" s="93"/>
    </row>
    <row r="77" spans="1:7" ht="14.4" x14ac:dyDescent="0.3">
      <c r="A77" s="40"/>
      <c r="B77" s="40"/>
      <c r="C77" s="40"/>
      <c r="D77" s="27"/>
      <c r="E77" s="27"/>
      <c r="F77" s="27"/>
      <c r="G77" s="27"/>
    </row>
    <row r="78" spans="1:7" ht="14.4" x14ac:dyDescent="0.3">
      <c r="A78" s="34" t="s">
        <v>83</v>
      </c>
      <c r="B78" s="34" t="s">
        <v>84</v>
      </c>
      <c r="C78" s="34" t="s">
        <v>85</v>
      </c>
      <c r="D78" s="38"/>
      <c r="E78" s="27"/>
      <c r="F78" s="27"/>
      <c r="G78" s="27"/>
    </row>
    <row r="79" spans="1:7" ht="14.4" x14ac:dyDescent="0.3">
      <c r="A79" s="44" t="s">
        <v>86</v>
      </c>
      <c r="B79" s="44" t="s">
        <v>33</v>
      </c>
      <c r="C79" s="44"/>
      <c r="D79" s="38"/>
      <c r="E79" s="27"/>
      <c r="F79" s="27"/>
      <c r="G79" s="27"/>
    </row>
    <row r="80" spans="1:7" ht="14.4" x14ac:dyDescent="0.3">
      <c r="A80" s="44" t="s">
        <v>91</v>
      </c>
      <c r="B80" s="44" t="s">
        <v>39</v>
      </c>
      <c r="C80" s="44"/>
      <c r="D80" s="38"/>
      <c r="E80" s="27"/>
      <c r="F80" s="27"/>
      <c r="G80" s="27"/>
    </row>
    <row r="81" spans="1:7" ht="14.4" x14ac:dyDescent="0.3">
      <c r="A81" s="44" t="s">
        <v>92</v>
      </c>
      <c r="B81" s="44" t="s">
        <v>40</v>
      </c>
      <c r="C81" s="44"/>
      <c r="D81" s="38"/>
      <c r="E81" s="27"/>
      <c r="F81" s="27"/>
      <c r="G81" s="27"/>
    </row>
    <row r="82" spans="1:7" ht="14.4" x14ac:dyDescent="0.3">
      <c r="A82" s="39"/>
      <c r="B82" s="39"/>
      <c r="C82" s="39"/>
      <c r="D82" s="27"/>
      <c r="E82" s="27"/>
      <c r="F82" s="27"/>
      <c r="G82" s="27"/>
    </row>
    <row r="83" spans="1:7" ht="14.4" x14ac:dyDescent="0.3">
      <c r="A83" s="27"/>
      <c r="B83" s="27"/>
      <c r="C83" s="27"/>
      <c r="D83" s="27"/>
      <c r="E83" s="27"/>
      <c r="F83" s="27"/>
      <c r="G83" s="27"/>
    </row>
    <row r="84" spans="1:7" ht="14.4" x14ac:dyDescent="0.3">
      <c r="A84" s="29" t="s">
        <v>93</v>
      </c>
      <c r="B84" s="27"/>
      <c r="C84" s="27"/>
      <c r="D84" s="27"/>
      <c r="E84" s="27"/>
      <c r="F84" s="27"/>
      <c r="G84" s="27"/>
    </row>
    <row r="85" spans="1:7" ht="30.6" customHeight="1" x14ac:dyDescent="0.3">
      <c r="A85" s="92" t="s">
        <v>157</v>
      </c>
      <c r="B85" s="93"/>
      <c r="C85" s="93"/>
      <c r="D85" s="93"/>
      <c r="E85" s="93"/>
      <c r="F85" s="93"/>
      <c r="G85" s="93"/>
    </row>
    <row r="86" spans="1:7" ht="14.4" x14ac:dyDescent="0.3">
      <c r="A86" s="40"/>
      <c r="B86" s="40"/>
      <c r="C86" s="27"/>
      <c r="D86" s="27"/>
      <c r="E86" s="27"/>
      <c r="F86" s="27"/>
      <c r="G86" s="27"/>
    </row>
    <row r="87" spans="1:7" ht="14.4" x14ac:dyDescent="0.3">
      <c r="A87" s="34" t="s">
        <v>95</v>
      </c>
      <c r="B87" s="34" t="s">
        <v>96</v>
      </c>
      <c r="C87" s="38"/>
      <c r="D87" s="27"/>
      <c r="E87" s="27"/>
      <c r="F87" s="27"/>
      <c r="G87" s="27"/>
    </row>
    <row r="88" spans="1:7" ht="14.4" x14ac:dyDescent="0.3">
      <c r="A88" s="44" t="s">
        <v>97</v>
      </c>
      <c r="B88" s="56">
        <v>0</v>
      </c>
      <c r="C88" s="38"/>
      <c r="D88" s="27"/>
      <c r="E88" s="27"/>
      <c r="F88" s="27"/>
      <c r="G88" s="27"/>
    </row>
    <row r="89" spans="1:7" ht="14.4" x14ac:dyDescent="0.3">
      <c r="A89" s="44" t="s">
        <v>99</v>
      </c>
      <c r="B89" s="56">
        <v>0.02</v>
      </c>
      <c r="C89" s="38"/>
      <c r="D89" s="27"/>
      <c r="E89" s="27"/>
      <c r="F89" s="27"/>
      <c r="G89" s="27"/>
    </row>
    <row r="90" spans="1:7" ht="14.4" x14ac:dyDescent="0.3">
      <c r="A90" s="57"/>
      <c r="B90" s="57"/>
      <c r="C90" s="27"/>
      <c r="D90" s="27"/>
      <c r="E90" s="27"/>
      <c r="F90" s="27"/>
      <c r="G90" s="27"/>
    </row>
    <row r="91" spans="1:7" ht="14.4" x14ac:dyDescent="0.3">
      <c r="A91" s="34" t="s">
        <v>95</v>
      </c>
      <c r="B91" s="34" t="s">
        <v>101</v>
      </c>
      <c r="C91" s="38"/>
      <c r="D91" s="27"/>
      <c r="E91" s="27"/>
      <c r="F91" s="27"/>
      <c r="G91" s="27"/>
    </row>
    <row r="92" spans="1:7" ht="14.4" x14ac:dyDescent="0.3">
      <c r="A92" s="43" t="s">
        <v>102</v>
      </c>
      <c r="B92" s="37"/>
      <c r="C92" s="38"/>
      <c r="D92" s="27"/>
      <c r="E92" s="27"/>
      <c r="F92" s="27"/>
      <c r="G92" s="27"/>
    </row>
    <row r="93" spans="1:7" ht="14.4" x14ac:dyDescent="0.3">
      <c r="A93" s="43" t="s">
        <v>103</v>
      </c>
      <c r="B93" s="37"/>
      <c r="C93" s="38"/>
      <c r="D93" s="27"/>
      <c r="E93" s="27"/>
      <c r="F93" s="27"/>
      <c r="G93" s="27"/>
    </row>
    <row r="94" spans="1:7" ht="14.4" x14ac:dyDescent="0.3">
      <c r="A94" s="43" t="s">
        <v>104</v>
      </c>
      <c r="B94" s="37"/>
      <c r="C94" s="38"/>
      <c r="D94" s="27"/>
      <c r="E94" s="27"/>
      <c r="F94" s="27"/>
      <c r="G94" s="27"/>
    </row>
    <row r="95" spans="1:7" ht="14.4" x14ac:dyDescent="0.3">
      <c r="A95" s="43" t="s">
        <v>105</v>
      </c>
      <c r="B95" s="37"/>
      <c r="C95" s="38"/>
      <c r="D95" s="27"/>
      <c r="E95" s="27"/>
      <c r="F95" s="27"/>
      <c r="G95" s="27"/>
    </row>
    <row r="96" spans="1:7" ht="14.4" x14ac:dyDescent="0.3">
      <c r="A96" s="39"/>
      <c r="B96" s="39"/>
      <c r="C96" s="27"/>
      <c r="D96" s="27"/>
      <c r="E96" s="27"/>
      <c r="F96" s="27"/>
      <c r="G96" s="27"/>
    </row>
    <row r="97" spans="1:7" ht="14.4" x14ac:dyDescent="0.3">
      <c r="A97" s="27"/>
      <c r="B97" s="27"/>
      <c r="C97" s="27"/>
      <c r="D97" s="27"/>
      <c r="E97" s="27"/>
      <c r="F97" s="27"/>
      <c r="G97" s="27"/>
    </row>
    <row r="98" spans="1:7" ht="32.4" customHeight="1" x14ac:dyDescent="0.3">
      <c r="A98" s="92" t="s">
        <v>158</v>
      </c>
      <c r="B98" s="93"/>
      <c r="C98" s="93"/>
      <c r="D98" s="93"/>
      <c r="E98" s="93"/>
      <c r="F98" s="93"/>
      <c r="G98" s="93"/>
    </row>
    <row r="99" spans="1:7" ht="14.4" x14ac:dyDescent="0.3">
      <c r="A99" s="40"/>
      <c r="B99" s="40"/>
      <c r="C99" s="27"/>
      <c r="D99" s="27"/>
      <c r="E99" s="27"/>
      <c r="F99" s="27"/>
      <c r="G99" s="27"/>
    </row>
    <row r="100" spans="1:7" ht="14.4" x14ac:dyDescent="0.3">
      <c r="A100" s="34" t="s">
        <v>95</v>
      </c>
      <c r="B100" s="34" t="s">
        <v>96</v>
      </c>
      <c r="C100" s="38"/>
      <c r="D100" s="27"/>
      <c r="E100" s="27"/>
      <c r="F100" s="27"/>
      <c r="G100" s="27"/>
    </row>
    <row r="101" spans="1:7" ht="14.4" x14ac:dyDescent="0.3">
      <c r="A101" s="44" t="s">
        <v>106</v>
      </c>
      <c r="B101" s="56">
        <v>0</v>
      </c>
      <c r="C101" s="38"/>
      <c r="D101" s="27"/>
      <c r="E101" s="27"/>
      <c r="F101" s="27"/>
      <c r="G101" s="27"/>
    </row>
    <row r="102" spans="1:7" ht="14.4" x14ac:dyDescent="0.3">
      <c r="A102" s="44" t="s">
        <v>107</v>
      </c>
      <c r="B102" s="56">
        <v>0.02</v>
      </c>
      <c r="C102" s="38"/>
      <c r="D102" s="27"/>
      <c r="E102" s="27"/>
      <c r="F102" s="27"/>
      <c r="G102" s="27"/>
    </row>
    <row r="103" spans="1:7" ht="14.4" x14ac:dyDescent="0.3">
      <c r="A103" s="44" t="s">
        <v>108</v>
      </c>
      <c r="B103" s="56">
        <v>0.05</v>
      </c>
      <c r="C103" s="38"/>
      <c r="D103" s="27"/>
      <c r="E103" s="27"/>
      <c r="F103" s="27"/>
      <c r="G103" s="27"/>
    </row>
    <row r="104" spans="1:7" ht="14.4" x14ac:dyDescent="0.3">
      <c r="A104" s="44" t="s">
        <v>109</v>
      </c>
      <c r="B104" s="56">
        <v>0.08</v>
      </c>
      <c r="C104" s="38"/>
      <c r="D104" s="27"/>
      <c r="E104" s="27"/>
      <c r="F104" s="27"/>
      <c r="G104" s="27"/>
    </row>
    <row r="105" spans="1:7" ht="14.4" x14ac:dyDescent="0.3">
      <c r="A105" s="57"/>
      <c r="B105" s="57"/>
      <c r="C105" s="27"/>
      <c r="D105" s="27"/>
      <c r="E105" s="27"/>
      <c r="F105" s="27"/>
      <c r="G105" s="27"/>
    </row>
    <row r="106" spans="1:7" ht="14.4" x14ac:dyDescent="0.3">
      <c r="A106" s="34" t="s">
        <v>95</v>
      </c>
      <c r="B106" s="34" t="s">
        <v>101</v>
      </c>
      <c r="C106" s="38"/>
      <c r="D106" s="27"/>
      <c r="E106" s="27"/>
      <c r="F106" s="27"/>
      <c r="G106" s="27"/>
    </row>
    <row r="107" spans="1:7" ht="14.4" x14ac:dyDescent="0.3">
      <c r="A107" s="43" t="s">
        <v>102</v>
      </c>
      <c r="B107" s="37"/>
      <c r="C107" s="38"/>
      <c r="D107" s="27"/>
      <c r="E107" s="27"/>
      <c r="F107" s="27"/>
      <c r="G107" s="27"/>
    </row>
    <row r="108" spans="1:7" ht="14.4" x14ac:dyDescent="0.3">
      <c r="A108" s="43" t="s">
        <v>103</v>
      </c>
      <c r="B108" s="37"/>
      <c r="C108" s="38"/>
      <c r="D108" s="27"/>
      <c r="E108" s="27"/>
      <c r="F108" s="27"/>
      <c r="G108" s="27"/>
    </row>
    <row r="109" spans="1:7" ht="14.4" x14ac:dyDescent="0.3">
      <c r="A109" s="42" t="s">
        <v>110</v>
      </c>
      <c r="B109" s="37"/>
      <c r="C109" s="38"/>
      <c r="D109" s="27"/>
      <c r="E109" s="27"/>
      <c r="F109" s="27"/>
      <c r="G109" s="27"/>
    </row>
    <row r="110" spans="1:7" ht="14.4" x14ac:dyDescent="0.3">
      <c r="A110" s="44" t="s">
        <v>111</v>
      </c>
      <c r="B110" s="37"/>
      <c r="C110" s="38"/>
      <c r="D110" s="27"/>
      <c r="E110" s="27"/>
      <c r="F110" s="27"/>
      <c r="G110" s="27"/>
    </row>
  </sheetData>
  <sheetProtection formatCells="0"/>
  <mergeCells count="9">
    <mergeCell ref="A76:G76"/>
    <mergeCell ref="A63:G63"/>
    <mergeCell ref="A85:G85"/>
    <mergeCell ref="A98:G98"/>
    <mergeCell ref="A7:G7"/>
    <mergeCell ref="A17:G17"/>
    <mergeCell ref="A30:G30"/>
    <mergeCell ref="A38:G38"/>
    <mergeCell ref="A48:G48"/>
  </mergeCells>
  <pageMargins left="0.7" right="0.7" top="0.75" bottom="0.75" header="0.3" footer="0.3"/>
  <ignoredErrors>
    <ignoredError sqref="A33:A34 A92:A95 A107:A110" numberStoredAsText="1"/>
  </ignoredError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1</vt:i4>
      </vt:variant>
    </vt:vector>
  </HeadingPairs>
  <TitlesOfParts>
    <vt:vector size="3" baseType="lpstr">
      <vt:lpstr>Domande</vt:lpstr>
      <vt:lpstr>Esercizi</vt:lpstr>
      <vt:lpstr>Lingua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Annalisa Lai</dc:creator>
  <cp:lastModifiedBy>Luca Caloia</cp:lastModifiedBy>
  <dcterms:created xsi:type="dcterms:W3CDTF">2015-04-29T11:06:36Z</dcterms:created>
  <dcterms:modified xsi:type="dcterms:W3CDTF">2021-03-18T09:50:13Z</dcterms:modified>
</cp:coreProperties>
</file>